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DIEM\Tai chinh\LAM DONG\PHAN BO DU TOAN\NAM 2026\KP CAC TRUONG SAU KHI SAP NHAP\DU TOAN PHAN BO SAU SAP NHAP\ĐOT 2 - CO CAC TRUONG THCS THUOC XA - C3\"/>
    </mc:Choice>
  </mc:AlternateContent>
  <bookViews>
    <workbookView xWindow="-120" yWindow="-120" windowWidth="19440" windowHeight="11040" tabRatio="819" activeTab="22"/>
  </bookViews>
  <sheets>
    <sheet name="TONG HOP" sheetId="1" r:id="rId1"/>
    <sheet name="VPS" sheetId="3" state="hidden" r:id="rId2"/>
    <sheet name="GDHN-CL" sheetId="4" state="hidden" r:id="rId3"/>
    <sheet name="GDHN-GN" sheetId="143" state="hidden" r:id="rId4"/>
    <sheet name="DTNT-LĐ" sheetId="154" state="hidden" r:id="rId5"/>
    <sheet name="DTNT-Đateh" sheetId="155" state="hidden" r:id="rId6"/>
    <sheet name="Chuyen TLong" sheetId="156" state="hidden" r:id="rId7"/>
    <sheet name="BTX-ĐL" sheetId="157" state="hidden" r:id="rId8"/>
    <sheet name="TPhu-ĐL" sheetId="158" state="hidden" r:id="rId9"/>
    <sheet name="ĐĐa" sheetId="159" state="hidden" r:id="rId10"/>
    <sheet name="TSon" sheetId="160" state="hidden" r:id="rId11"/>
    <sheet name="CLang" sheetId="161" state="hidden" r:id="rId12"/>
    <sheet name="TNung" sheetId="162" state="hidden" r:id="rId13"/>
    <sheet name="XTruong" sheetId="163" state="hidden" r:id="rId14"/>
    <sheet name="LBiang" sheetId="164" state="hidden" r:id="rId15"/>
    <sheet name="ĐSar" sheetId="165" state="hidden" r:id="rId16"/>
    <sheet name="ĐNhim" sheetId="166" state="hidden" r:id="rId17"/>
    <sheet name="ĐDuong" sheetId="167" state="hidden" r:id="rId18"/>
    <sheet name="HV-Dran" sheetId="168" state="hidden" r:id="rId19"/>
    <sheet name="Pro" sheetId="169" state="hidden" r:id="rId20"/>
    <sheet name="ĐTrong" sheetId="170" state="hidden" r:id="rId21"/>
    <sheet name="HHTham" sheetId="171" state="hidden" r:id="rId22"/>
    <sheet name="NTBinh" sheetId="287" r:id="rId23"/>
    <sheet name="NBK-TaHine" sheetId="173" r:id="rId24"/>
    <sheet name="CVA-HThanh" sheetId="288" r:id="rId25"/>
    <sheet name="LTV-ĐTrong" sheetId="174" state="hidden" r:id="rId26"/>
    <sheet name="LHa" sheetId="175" state="hidden" r:id="rId27"/>
    <sheet name="THa" sheetId="176" state="hidden" r:id="rId28"/>
    <sheet name="HTK-LHa" sheetId="177" state="hidden" r:id="rId29"/>
    <sheet name="TLong-LH" sheetId="178" r:id="rId30"/>
    <sheet name="LQĐ-LHa" sheetId="179" state="hidden" r:id="rId31"/>
    <sheet name="NCThanh" sheetId="180" state="hidden" r:id="rId32"/>
    <sheet name="ĐTong" sheetId="181" state="hidden" r:id="rId33"/>
    <sheet name="PĐP-ĐRong" sheetId="182" state="hidden" r:id="rId34"/>
    <sheet name="VNGiap" sheetId="183" r:id="rId35"/>
    <sheet name="DiLinh" sheetId="184" state="hidden" r:id="rId36"/>
    <sheet name="TChinh-HNinh" sheetId="185" state="hidden" r:id="rId37"/>
    <sheet name="LHPhong" sheetId="187" state="hidden" r:id="rId38"/>
    <sheet name="NVXuan" sheetId="188" r:id="rId39"/>
    <sheet name="NH-ĐTThuong" sheetId="189" r:id="rId40"/>
    <sheet name="PBC-DLinh" sheetId="190" state="hidden" r:id="rId41"/>
    <sheet name="BLam" sheetId="191" state="hidden" r:id="rId42"/>
    <sheet name="LAn" sheetId="192" state="hidden" r:id="rId43"/>
    <sheet name="LThành" sheetId="193" state="hidden" r:id="rId44"/>
    <sheet name="LBac" sheetId="194" state="hidden" r:id="rId45"/>
    <sheet name="Chuyen BLoc" sheetId="195" state="hidden" r:id="rId46"/>
    <sheet name="BLoc" sheetId="196" state="hidden" r:id="rId47"/>
    <sheet name="LTPha" sheetId="197" state="hidden" r:id="rId48"/>
    <sheet name="LThanh" sheetId="198" state="hidden" r:id="rId49"/>
    <sheet name="LPhat" sheetId="199" state="hidden" r:id="rId50"/>
    <sheet name="ND-BLoc" sheetId="200" state="hidden" r:id="rId51"/>
    <sheet name="NTPhuong" sheetId="201" state="hidden" r:id="rId52"/>
    <sheet name="ĐHuoai" sheetId="202" state="hidden" r:id="rId53"/>
    <sheet name="ĐRi" sheetId="203" state="hidden" r:id="rId54"/>
    <sheet name="ĐTeh" sheetId="289" state="hidden" r:id="rId55"/>
    <sheet name="LQĐ-ĐTeh" sheetId="204" state="hidden" r:id="rId56"/>
    <sheet name="CTien" sheetId="205" state="hidden" r:id="rId57"/>
    <sheet name="GVien" sheetId="206" state="hidden" r:id="rId58"/>
    <sheet name="QT-CTien" sheetId="207" state="hidden" r:id="rId59"/>
    <sheet name="DTNT-KRno" sheetId="208" state="hidden" r:id="rId60"/>
    <sheet name="DTNT-ĐGlong" sheetId="209" state="hidden" r:id="rId61"/>
    <sheet name="DTNT-ĐMil" sheetId="216" state="hidden" r:id="rId62"/>
    <sheet name="DTNT-ĐRlap" sheetId="217" state="hidden" r:id="rId63"/>
    <sheet name="DTNT-ĐSong" sheetId="218" state="hidden" r:id="rId64"/>
    <sheet name="DTNT - TĐuc" sheetId="219" state="hidden" r:id="rId65"/>
    <sheet name="DTNT-CJut" sheetId="220" state="hidden" r:id="rId66"/>
    <sheet name="LHTrac" sheetId="221" state="hidden" r:id="rId67"/>
    <sheet name="QHoa" sheetId="222" state="hidden" r:id="rId68"/>
    <sheet name="CVA-GNghia" sheetId="223" state="hidden" r:id="rId69"/>
    <sheet name="Chuyen NCThanh" sheetId="224" state="hidden" r:id="rId70"/>
    <sheet name="ĐGlong" sheetId="225" state="hidden" r:id="rId71"/>
    <sheet name="ĐMil" sheetId="227" state="hidden" r:id="rId72"/>
    <sheet name="ĐSong" sheetId="228" state="hidden" r:id="rId73"/>
    <sheet name="DTNT-NTLong" sheetId="229" state="hidden" r:id="rId74"/>
    <sheet name="GNghia" sheetId="226" state="hidden" r:id="rId75"/>
    <sheet name="HV-QPhu" sheetId="230" state="hidden" r:id="rId76"/>
    <sheet name="KrNo" sheetId="231" state="hidden" r:id="rId77"/>
    <sheet name="LDuan" sheetId="232" state="hidden" r:id="rId78"/>
    <sheet name="LQĐ-TĐuc" sheetId="233" state="hidden" r:id="rId79"/>
    <sheet name="LTV-THanh" sheetId="234" state="hidden" r:id="rId80"/>
    <sheet name="NBK-NDong" sheetId="235" state="hidden" r:id="rId81"/>
    <sheet name="NĐChieu" sheetId="236" state="hidden" r:id="rId82"/>
    <sheet name="ND-ĐSak" sheetId="237" state="hidden" r:id="rId83"/>
    <sheet name="NTThanh" sheetId="238" state="hidden" r:id="rId84"/>
    <sheet name="PVĐong" sheetId="239" state="hidden" r:id="rId85"/>
    <sheet name="PBC-NDong" sheetId="240" state="hidden" r:id="rId86"/>
    <sheet name="PCT-CJut" sheetId="241" state="hidden" r:id="rId87"/>
    <sheet name="PĐP-ĐAn" sheetId="242" state="hidden" r:id="rId88"/>
    <sheet name="QT-ĐMil" sheetId="243" state="hidden" r:id="rId89"/>
    <sheet name="THĐao" sheetId="244" state="hidden" r:id="rId90"/>
    <sheet name="TPhu-NĐa" sheetId="245" state="hidden" r:id="rId91"/>
    <sheet name="TChinh-NCo" sheetId="246" state="hidden" r:id="rId92"/>
    <sheet name="TPhong" sheetId="247" state="hidden" r:id="rId93"/>
    <sheet name="HĐa" sheetId="248" state="hidden" r:id="rId94"/>
    <sheet name="BBinh" sheetId="249" r:id="rId95"/>
    <sheet name="NTMK" sheetId="250" state="hidden" r:id="rId96"/>
    <sheet name="HTBac" sheetId="251" state="hidden" r:id="rId97"/>
    <sheet name="PBC-PThiet" sheetId="252" state="hidden" r:id="rId98"/>
    <sheet name="PCT-PThiet" sheetId="253" state="hidden" r:id="rId99"/>
    <sheet name="PThiet" sheetId="254" state="hidden" r:id="rId100"/>
    <sheet name="BTX-MNe" sheetId="255" state="hidden" r:id="rId101"/>
    <sheet name="HTNam" sheetId="256" state="hidden" r:id="rId102"/>
    <sheet name="LTKiet" sheetId="257" state="hidden" r:id="rId103"/>
    <sheet name="NH-LGi" sheetId="258" state="hidden" r:id="rId104"/>
    <sheet name="HTan" sheetId="259" state="hidden" r:id="rId105"/>
    <sheet name="ĐTan" sheetId="260" state="hidden" r:id="rId106"/>
    <sheet name="ĐLinh" sheetId="261" state="hidden" r:id="rId107"/>
    <sheet name="HV-HĐuc" sheetId="262" state="hidden" r:id="rId108"/>
    <sheet name="DTNT" sheetId="263" state="hidden" r:id="rId109"/>
    <sheet name="Chuyen THĐao" sheetId="290" state="hidden" r:id="rId110"/>
    <sheet name="NVLinh" sheetId="264" state="hidden" r:id="rId111"/>
    <sheet name="LTV-HKiem" sheetId="266" state="hidden" r:id="rId112"/>
    <sheet name="NTTo" sheetId="267" state="hidden" r:id="rId113"/>
    <sheet name="NVTroi" sheetId="268" state="hidden" r:id="rId114"/>
    <sheet name="HTK-SMy" sheetId="269" state="hidden" r:id="rId115"/>
    <sheet name="QT-NThanh" sheetId="270" state="hidden" r:id="rId116"/>
    <sheet name="TLinh" sheetId="271" state="hidden" r:id="rId117"/>
    <sheet name="NQuyen" sheetId="272" state="hidden" r:id="rId118"/>
    <sheet name="GTTX-DLinh" sheetId="273" state="hidden" r:id="rId119"/>
    <sheet name="GDTX-BLoc" sheetId="274" state="hidden" r:id="rId120"/>
    <sheet name="GDTX-ĐHuoai" sheetId="275" state="hidden" r:id="rId121"/>
    <sheet name="GDTX-ĐTrong" sheetId="276" state="hidden" r:id="rId122"/>
    <sheet name="GDTX-LHa" sheetId="277" state="hidden" r:id="rId123"/>
    <sheet name="GDTX-ĐLat" sheetId="278" state="hidden" r:id="rId124"/>
    <sheet name="GDTX-TĐuc" sheetId="279" state="hidden" r:id="rId125"/>
    <sheet name="GDTX-ĐMil" sheetId="280" state="hidden" r:id="rId126"/>
    <sheet name="GDTX-NNThoc" sheetId="281" state="hidden" r:id="rId127"/>
    <sheet name="GDTX-BBinh" sheetId="282" state="hidden" r:id="rId128"/>
    <sheet name="GDTX-LGi" sheetId="283" state="hidden" r:id="rId129"/>
    <sheet name="GDTX-ĐLinh" sheetId="284" state="hidden" r:id="rId130"/>
    <sheet name="GDTX-PQuy" sheetId="285" state="hidden" r:id="rId131"/>
    <sheet name="TTThuong" sheetId="265" state="hidden" r:id="rId132"/>
  </sheets>
  <externalReferences>
    <externalReference r:id="rId133"/>
  </externalReferences>
  <definedNames>
    <definedName name="_1" localSheetId="22">#REF!</definedName>
    <definedName name="_1">#REF!</definedName>
    <definedName name="_Fill" localSheetId="22" hidden="1">#REF!</definedName>
    <definedName name="_Fill" hidden="1">#REF!</definedName>
    <definedName name="HTML_OS" hidden="1">0</definedName>
    <definedName name="_xlnm.Print_Titles" localSheetId="0">'TONG HOP'!$4:$5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50" i="1" l="1"/>
  <c r="S150" i="1"/>
  <c r="R150" i="1"/>
  <c r="Q150" i="1"/>
  <c r="O150" i="1"/>
  <c r="N150" i="1"/>
  <c r="M150" i="1"/>
  <c r="L150" i="1"/>
  <c r="H150" i="1"/>
  <c r="G150" i="1"/>
  <c r="E150" i="1"/>
  <c r="D150" i="1"/>
  <c r="C150" i="1"/>
  <c r="L35" i="1" l="1"/>
  <c r="L36" i="1"/>
  <c r="L37" i="1"/>
  <c r="C37" i="1" s="1"/>
  <c r="L38" i="1"/>
  <c r="L39" i="1"/>
  <c r="L40" i="1"/>
  <c r="L41" i="1"/>
  <c r="L42" i="1"/>
  <c r="L43" i="1"/>
  <c r="L44" i="1"/>
  <c r="L45" i="1"/>
  <c r="L46" i="1"/>
  <c r="L47" i="1"/>
  <c r="L48" i="1"/>
  <c r="L49" i="1"/>
  <c r="C49" i="1" s="1"/>
  <c r="L50" i="1"/>
  <c r="L51" i="1"/>
  <c r="L52" i="1"/>
  <c r="L53" i="1"/>
  <c r="C53" i="1" s="1"/>
  <c r="L54" i="1"/>
  <c r="L55" i="1"/>
  <c r="L56" i="1"/>
  <c r="L57" i="1"/>
  <c r="L58" i="1"/>
  <c r="L59" i="1"/>
  <c r="L60" i="1"/>
  <c r="L61" i="1"/>
  <c r="L62" i="1"/>
  <c r="L63" i="1"/>
  <c r="L64" i="1"/>
  <c r="L65" i="1"/>
  <c r="C65" i="1" s="1"/>
  <c r="L66" i="1"/>
  <c r="L67" i="1"/>
  <c r="L68" i="1"/>
  <c r="L69" i="1"/>
  <c r="C69" i="1" s="1"/>
  <c r="L70" i="1"/>
  <c r="L71" i="1"/>
  <c r="L72" i="1"/>
  <c r="L73" i="1"/>
  <c r="L74" i="1"/>
  <c r="L75" i="1"/>
  <c r="L76" i="1"/>
  <c r="L77" i="1"/>
  <c r="L78" i="1"/>
  <c r="L79" i="1"/>
  <c r="L80" i="1"/>
  <c r="L81" i="1"/>
  <c r="C81" i="1" s="1"/>
  <c r="L82" i="1"/>
  <c r="L83" i="1"/>
  <c r="L84" i="1"/>
  <c r="L85" i="1"/>
  <c r="C85" i="1" s="1"/>
  <c r="L86" i="1"/>
  <c r="L87" i="1"/>
  <c r="L88" i="1"/>
  <c r="L89" i="1"/>
  <c r="L90" i="1"/>
  <c r="L91" i="1"/>
  <c r="L92" i="1"/>
  <c r="L93" i="1"/>
  <c r="L94" i="1"/>
  <c r="L95" i="1"/>
  <c r="L96" i="1"/>
  <c r="L97" i="1"/>
  <c r="C97" i="1" s="1"/>
  <c r="L98" i="1"/>
  <c r="L99" i="1"/>
  <c r="L100" i="1"/>
  <c r="L101" i="1"/>
  <c r="C101" i="1" s="1"/>
  <c r="L102" i="1"/>
  <c r="L103" i="1"/>
  <c r="L104" i="1"/>
  <c r="L105" i="1"/>
  <c r="L106" i="1"/>
  <c r="L107" i="1"/>
  <c r="L108" i="1"/>
  <c r="L109" i="1"/>
  <c r="L110" i="1"/>
  <c r="L111" i="1"/>
  <c r="L112" i="1"/>
  <c r="L113" i="1"/>
  <c r="C113" i="1" s="1"/>
  <c r="L114" i="1"/>
  <c r="L115" i="1"/>
  <c r="L116" i="1"/>
  <c r="L117" i="1"/>
  <c r="C117" i="1" s="1"/>
  <c r="L118" i="1"/>
  <c r="L119" i="1"/>
  <c r="L120" i="1"/>
  <c r="L121" i="1"/>
  <c r="L122" i="1"/>
  <c r="L123" i="1"/>
  <c r="L124" i="1"/>
  <c r="L125" i="1"/>
  <c r="L126" i="1"/>
  <c r="L127" i="1"/>
  <c r="L128" i="1"/>
  <c r="L129" i="1"/>
  <c r="C129" i="1" s="1"/>
  <c r="L130" i="1"/>
  <c r="L131" i="1"/>
  <c r="L132" i="1"/>
  <c r="L133" i="1"/>
  <c r="C133" i="1" s="1"/>
  <c r="L134" i="1"/>
  <c r="L135" i="1"/>
  <c r="L136" i="1"/>
  <c r="L137" i="1"/>
  <c r="L138" i="1"/>
  <c r="L139" i="1"/>
  <c r="L140" i="1"/>
  <c r="L141" i="1"/>
  <c r="L142" i="1"/>
  <c r="L143" i="1"/>
  <c r="L144" i="1"/>
  <c r="L145" i="1"/>
  <c r="C145" i="1" s="1"/>
  <c r="L146" i="1"/>
  <c r="L34" i="1"/>
  <c r="D35" i="1"/>
  <c r="D36" i="1"/>
  <c r="C36" i="1" s="1"/>
  <c r="D37" i="1"/>
  <c r="D38" i="1"/>
  <c r="D39" i="1"/>
  <c r="D40" i="1"/>
  <c r="D41" i="1"/>
  <c r="C41" i="1" s="1"/>
  <c r="D42" i="1"/>
  <c r="D43" i="1"/>
  <c r="D44" i="1"/>
  <c r="D45" i="1"/>
  <c r="D46" i="1"/>
  <c r="D47" i="1"/>
  <c r="D48" i="1"/>
  <c r="D49" i="1"/>
  <c r="D50" i="1"/>
  <c r="D51" i="1"/>
  <c r="C51" i="1" s="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34" i="1"/>
  <c r="C35" i="1"/>
  <c r="C39" i="1"/>
  <c r="C40" i="1"/>
  <c r="C43" i="1"/>
  <c r="C44" i="1"/>
  <c r="C45" i="1"/>
  <c r="C47" i="1"/>
  <c r="C48" i="1"/>
  <c r="C52" i="1"/>
  <c r="C55" i="1"/>
  <c r="C56" i="1"/>
  <c r="C57" i="1"/>
  <c r="C59" i="1"/>
  <c r="C60" i="1"/>
  <c r="C61" i="1"/>
  <c r="C63" i="1"/>
  <c r="C64" i="1"/>
  <c r="C67" i="1"/>
  <c r="C68" i="1"/>
  <c r="C71" i="1"/>
  <c r="C72" i="1"/>
  <c r="C73" i="1"/>
  <c r="C75" i="1"/>
  <c r="C76" i="1"/>
  <c r="C77" i="1"/>
  <c r="C79" i="1"/>
  <c r="C80" i="1"/>
  <c r="C83" i="1"/>
  <c r="C84" i="1"/>
  <c r="C87" i="1"/>
  <c r="C88" i="1"/>
  <c r="C89" i="1"/>
  <c r="C91" i="1"/>
  <c r="C92" i="1"/>
  <c r="C93" i="1"/>
  <c r="C95" i="1"/>
  <c r="C96" i="1"/>
  <c r="C99" i="1"/>
  <c r="C100" i="1"/>
  <c r="C103" i="1"/>
  <c r="C104" i="1"/>
  <c r="C105" i="1"/>
  <c r="C107" i="1"/>
  <c r="C108" i="1"/>
  <c r="C109" i="1"/>
  <c r="C111" i="1"/>
  <c r="C112" i="1"/>
  <c r="C115" i="1"/>
  <c r="C116" i="1"/>
  <c r="C119" i="1"/>
  <c r="C120" i="1"/>
  <c r="C121" i="1"/>
  <c r="C123" i="1"/>
  <c r="C124" i="1"/>
  <c r="C125" i="1"/>
  <c r="C127" i="1"/>
  <c r="C128" i="1"/>
  <c r="C131" i="1"/>
  <c r="C132" i="1"/>
  <c r="C135" i="1"/>
  <c r="C136" i="1"/>
  <c r="C137" i="1"/>
  <c r="C139" i="1"/>
  <c r="C140" i="1"/>
  <c r="C141" i="1"/>
  <c r="C143" i="1"/>
  <c r="C144" i="1"/>
  <c r="C34" i="1" l="1"/>
  <c r="C146" i="1"/>
  <c r="C142" i="1"/>
  <c r="C138" i="1"/>
  <c r="C134" i="1"/>
  <c r="C130" i="1"/>
  <c r="C126" i="1"/>
  <c r="C122" i="1"/>
  <c r="C118" i="1"/>
  <c r="C114" i="1"/>
  <c r="C110" i="1"/>
  <c r="C106" i="1"/>
  <c r="C102" i="1"/>
  <c r="C98" i="1"/>
  <c r="C94" i="1"/>
  <c r="C90" i="1"/>
  <c r="C86" i="1"/>
  <c r="C82" i="1"/>
  <c r="C78" i="1"/>
  <c r="C74" i="1"/>
  <c r="C70" i="1"/>
  <c r="C66" i="1"/>
  <c r="C62" i="1"/>
  <c r="C58" i="1"/>
  <c r="C54" i="1"/>
  <c r="C50" i="1"/>
  <c r="C46" i="1"/>
  <c r="C42" i="1"/>
  <c r="C38" i="1"/>
  <c r="C26" i="157" a="1"/>
  <c r="C26" i="157" s="1"/>
  <c r="C18" i="157" a="1"/>
  <c r="C21" i="157" s="1"/>
  <c r="C37" i="157" l="1"/>
  <c r="C45" i="157"/>
  <c r="C41" i="157"/>
  <c r="C33" i="157"/>
  <c r="C29" i="157"/>
  <c r="C44" i="157"/>
  <c r="C40" i="157"/>
  <c r="C36" i="157"/>
  <c r="C32" i="157"/>
  <c r="C28" i="157"/>
  <c r="C43" i="157"/>
  <c r="C39" i="157"/>
  <c r="C35" i="157"/>
  <c r="C31" i="157"/>
  <c r="C27" i="157"/>
  <c r="C42" i="157"/>
  <c r="C38" i="157"/>
  <c r="C34" i="157"/>
  <c r="C30" i="157"/>
  <c r="C24" i="157"/>
  <c r="C20" i="157"/>
  <c r="C23" i="157"/>
  <c r="C19" i="157"/>
  <c r="C18" i="157"/>
  <c r="C22" i="157"/>
  <c r="AF130" i="1"/>
  <c r="C46" i="265" l="1"/>
  <c r="C26" i="265" a="1"/>
  <c r="C28" i="265" s="1"/>
  <c r="C18" i="265" a="1"/>
  <c r="C20" i="265" s="1"/>
  <c r="C46" i="285"/>
  <c r="C26" i="285" a="1"/>
  <c r="C29" i="285" s="1"/>
  <c r="C18" i="285" a="1"/>
  <c r="C19" i="285" s="1"/>
  <c r="C46" i="284"/>
  <c r="C26" i="284" a="1"/>
  <c r="C28" i="284" s="1"/>
  <c r="C18" i="284" a="1"/>
  <c r="C20" i="284" s="1"/>
  <c r="C19" i="284"/>
  <c r="C46" i="283"/>
  <c r="C26" i="283" a="1"/>
  <c r="C27" i="283" s="1"/>
  <c r="C18" i="283" a="1"/>
  <c r="C20" i="283" s="1"/>
  <c r="C46" i="282"/>
  <c r="C26" i="282" a="1"/>
  <c r="C28" i="282" s="1"/>
  <c r="C18" i="282" a="1"/>
  <c r="C21" i="282" s="1"/>
  <c r="C46" i="281"/>
  <c r="C26" i="281" a="1"/>
  <c r="C28" i="281" s="1"/>
  <c r="C18" i="281" a="1"/>
  <c r="C19" i="281" s="1"/>
  <c r="C46" i="280"/>
  <c r="C26" i="280" a="1"/>
  <c r="C29" i="280" s="1"/>
  <c r="C18" i="280" a="1"/>
  <c r="C21" i="280" s="1"/>
  <c r="C46" i="279"/>
  <c r="C26" i="279" a="1"/>
  <c r="C28" i="279" s="1"/>
  <c r="C18" i="279" a="1"/>
  <c r="C18" i="279" s="1"/>
  <c r="C46" i="278"/>
  <c r="C26" i="278" a="1"/>
  <c r="C28" i="278" s="1"/>
  <c r="C18" i="278" a="1"/>
  <c r="C18" i="278" s="1"/>
  <c r="C46" i="277"/>
  <c r="C26" i="277" a="1"/>
  <c r="C28" i="277" s="1"/>
  <c r="C35" i="277"/>
  <c r="C18" i="277" a="1"/>
  <c r="C19" i="277" s="1"/>
  <c r="C46" i="276"/>
  <c r="C26" i="276" a="1"/>
  <c r="C28" i="276" s="1"/>
  <c r="C18" i="276" a="1"/>
  <c r="C19" i="276" s="1"/>
  <c r="C46" i="275"/>
  <c r="C26" i="275" a="1"/>
  <c r="C26" i="275" s="1"/>
  <c r="C18" i="275" a="1"/>
  <c r="C19" i="275" s="1"/>
  <c r="C46" i="274"/>
  <c r="C26" i="274" a="1"/>
  <c r="C26" i="274" s="1"/>
  <c r="C18" i="274" a="1"/>
  <c r="C20" i="274" s="1"/>
  <c r="C46" i="273"/>
  <c r="C26" i="273" a="1"/>
  <c r="C39" i="273" s="1"/>
  <c r="C18" i="273" a="1"/>
  <c r="C18" i="273" s="1"/>
  <c r="C46" i="272"/>
  <c r="C26" i="272" a="1"/>
  <c r="C26" i="272" s="1"/>
  <c r="C18" i="272" a="1"/>
  <c r="C18" i="272" s="1"/>
  <c r="C46" i="271"/>
  <c r="C26" i="271" a="1"/>
  <c r="C41" i="271" s="1"/>
  <c r="C18" i="271" a="1"/>
  <c r="C21" i="271" s="1"/>
  <c r="C46" i="270"/>
  <c r="C26" i="270" a="1"/>
  <c r="C40" i="270" s="1"/>
  <c r="C18" i="270" a="1"/>
  <c r="C20" i="270" s="1"/>
  <c r="C19" i="270"/>
  <c r="C24" i="270"/>
  <c r="C46" i="269"/>
  <c r="C26" i="269" a="1"/>
  <c r="C29" i="269" s="1"/>
  <c r="C18" i="269" a="1"/>
  <c r="C19" i="269" s="1"/>
  <c r="C46" i="268"/>
  <c r="C26" i="268" a="1"/>
  <c r="C29" i="268" s="1"/>
  <c r="C18" i="268" a="1"/>
  <c r="C21" i="268" s="1"/>
  <c r="C46" i="267"/>
  <c r="C26" i="267" a="1"/>
  <c r="C29" i="267" s="1"/>
  <c r="C18" i="267" a="1"/>
  <c r="C21" i="267" s="1"/>
  <c r="C46" i="266"/>
  <c r="C26" i="266" a="1"/>
  <c r="C28" i="266" s="1"/>
  <c r="C18" i="266" a="1"/>
  <c r="C20" i="266" s="1"/>
  <c r="C46" i="264"/>
  <c r="C26" i="264" a="1"/>
  <c r="C26" i="264" s="1"/>
  <c r="C18" i="264" a="1"/>
  <c r="C21" i="264" s="1"/>
  <c r="C46" i="290"/>
  <c r="C26" i="290" a="1"/>
  <c r="C29" i="290" s="1"/>
  <c r="C18" i="290" a="1"/>
  <c r="C21" i="290" s="1"/>
  <c r="C46" i="263"/>
  <c r="C26" i="263" a="1"/>
  <c r="C29" i="263" s="1"/>
  <c r="C18" i="263" a="1"/>
  <c r="C18" i="263" s="1"/>
  <c r="C46" i="262"/>
  <c r="C26" i="262" a="1"/>
  <c r="C29" i="262" s="1"/>
  <c r="C18" i="262" a="1"/>
  <c r="C18" i="262" s="1"/>
  <c r="C46" i="261"/>
  <c r="C26" i="261" a="1"/>
  <c r="C28" i="261" s="1"/>
  <c r="C18" i="261" a="1"/>
  <c r="C21" i="261" s="1"/>
  <c r="C46" i="260"/>
  <c r="C26" i="260" a="1"/>
  <c r="C29" i="260" s="1"/>
  <c r="C18" i="260" a="1"/>
  <c r="C21" i="260" s="1"/>
  <c r="C46" i="259"/>
  <c r="C26" i="259" a="1"/>
  <c r="C27" i="259" s="1"/>
  <c r="C18" i="259" a="1"/>
  <c r="C19" i="259" s="1"/>
  <c r="C46" i="258"/>
  <c r="C26" i="258" a="1"/>
  <c r="C33" i="258" s="1"/>
  <c r="C18" i="258" a="1"/>
  <c r="C21" i="258" s="1"/>
  <c r="C46" i="257"/>
  <c r="C26" i="257" a="1"/>
  <c r="C28" i="257" s="1"/>
  <c r="C18" i="257" a="1"/>
  <c r="C21" i="257" s="1"/>
  <c r="C46" i="256"/>
  <c r="C26" i="256" a="1"/>
  <c r="C28" i="256" s="1"/>
  <c r="C18" i="256" a="1"/>
  <c r="C18" i="256" s="1"/>
  <c r="C46" i="255"/>
  <c r="C26" i="255" a="1"/>
  <c r="C26" i="255" s="1"/>
  <c r="C18" i="255" a="1"/>
  <c r="C18" i="255" s="1"/>
  <c r="C46" i="254"/>
  <c r="C26" i="254" a="1"/>
  <c r="C37" i="254" s="1"/>
  <c r="C18" i="254" a="1"/>
  <c r="C21" i="254" s="1"/>
  <c r="C46" i="253"/>
  <c r="C26" i="253" a="1"/>
  <c r="C34" i="253" s="1"/>
  <c r="C18" i="253" a="1"/>
  <c r="C21" i="253" s="1"/>
  <c r="C46" i="252"/>
  <c r="C26" i="252" a="1"/>
  <c r="C29" i="252" s="1"/>
  <c r="C18" i="252" a="1"/>
  <c r="C21" i="252" s="1"/>
  <c r="C46" i="251"/>
  <c r="C26" i="251" a="1"/>
  <c r="C28" i="251" s="1"/>
  <c r="C18" i="251" a="1"/>
  <c r="C21" i="251" s="1"/>
  <c r="C46" i="250"/>
  <c r="C26" i="250" a="1"/>
  <c r="C29" i="250" s="1"/>
  <c r="C18" i="250" a="1"/>
  <c r="C21" i="250" s="1"/>
  <c r="C46" i="249"/>
  <c r="C26" i="249" a="1"/>
  <c r="C28" i="249" s="1"/>
  <c r="C18" i="249" a="1"/>
  <c r="C21" i="249" s="1"/>
  <c r="C46" i="248"/>
  <c r="C26" i="248" a="1"/>
  <c r="C38" i="248" s="1"/>
  <c r="C18" i="248" a="1"/>
  <c r="C20" i="248" s="1"/>
  <c r="C46" i="247"/>
  <c r="C26" i="247" a="1"/>
  <c r="C32" i="247" s="1"/>
  <c r="C18" i="247" a="1"/>
  <c r="C18" i="247" s="1"/>
  <c r="C46" i="246"/>
  <c r="C26" i="246" a="1"/>
  <c r="C26" i="246" s="1"/>
  <c r="C18" i="246" a="1"/>
  <c r="C20" i="246" s="1"/>
  <c r="C46" i="245"/>
  <c r="C26" i="245" a="1"/>
  <c r="C27" i="245" s="1"/>
  <c r="C18" i="245" a="1"/>
  <c r="C21" i="245" s="1"/>
  <c r="C46" i="244"/>
  <c r="C26" i="244" a="1"/>
  <c r="C29" i="244" s="1"/>
  <c r="C18" i="244" a="1"/>
  <c r="C21" i="244" s="1"/>
  <c r="C46" i="243"/>
  <c r="C26" i="243" a="1"/>
  <c r="C29" i="243" s="1"/>
  <c r="C18" i="243" a="1"/>
  <c r="C21" i="243" s="1"/>
  <c r="C46" i="242"/>
  <c r="C26" i="242" a="1"/>
  <c r="C29" i="242" s="1"/>
  <c r="C18" i="242" a="1"/>
  <c r="C21" i="242" s="1"/>
  <c r="C46" i="241"/>
  <c r="C26" i="241" a="1"/>
  <c r="C29" i="241" s="1"/>
  <c r="C18" i="241" a="1"/>
  <c r="C24" i="241" s="1"/>
  <c r="C46" i="240"/>
  <c r="C26" i="240" a="1"/>
  <c r="C26" i="240" s="1"/>
  <c r="C18" i="240" a="1"/>
  <c r="C21" i="240" s="1"/>
  <c r="C46" i="239"/>
  <c r="C26" i="239" a="1"/>
  <c r="C26" i="239" s="1"/>
  <c r="C18" i="239" a="1"/>
  <c r="C23" i="239" s="1"/>
  <c r="C46" i="238"/>
  <c r="C26" i="238" a="1"/>
  <c r="C28" i="238" s="1"/>
  <c r="C18" i="238" a="1"/>
  <c r="C18" i="238" s="1"/>
  <c r="C46" i="237"/>
  <c r="C26" i="237" a="1"/>
  <c r="C27" i="237" s="1"/>
  <c r="C18" i="237" a="1"/>
  <c r="C19" i="237" s="1"/>
  <c r="C46" i="236"/>
  <c r="C26" i="236" a="1"/>
  <c r="C28" i="236" s="1"/>
  <c r="C18" i="236" a="1"/>
  <c r="C21" i="236" s="1"/>
  <c r="C46" i="235"/>
  <c r="C26" i="235" a="1"/>
  <c r="C29" i="235" s="1"/>
  <c r="C18" i="235" a="1"/>
  <c r="C18" i="235" s="1"/>
  <c r="C46" i="234"/>
  <c r="C26" i="234" a="1"/>
  <c r="C29" i="234" s="1"/>
  <c r="C18" i="234" a="1"/>
  <c r="C19" i="234" s="1"/>
  <c r="C46" i="233"/>
  <c r="C26" i="233" a="1"/>
  <c r="C28" i="233" s="1"/>
  <c r="C18" i="233" a="1"/>
  <c r="C21" i="233" s="1"/>
  <c r="C46" i="232"/>
  <c r="C26" i="232" a="1"/>
  <c r="C29" i="232" s="1"/>
  <c r="C18" i="232" a="1"/>
  <c r="C21" i="232" s="1"/>
  <c r="C46" i="231"/>
  <c r="C26" i="231" a="1"/>
  <c r="C29" i="231" s="1"/>
  <c r="C18" i="231" a="1"/>
  <c r="C24" i="231" s="1"/>
  <c r="C46" i="230"/>
  <c r="C26" i="230" a="1"/>
  <c r="C28" i="230" s="1"/>
  <c r="C18" i="230" a="1"/>
  <c r="C20" i="230" s="1"/>
  <c r="C46" i="226"/>
  <c r="C26" i="226" a="1"/>
  <c r="C26" i="226" s="1"/>
  <c r="C18" i="226" a="1"/>
  <c r="C23" i="226" s="1"/>
  <c r="C46" i="229"/>
  <c r="C26" i="229" a="1"/>
  <c r="C28" i="229" s="1"/>
  <c r="C18" i="229" a="1"/>
  <c r="C21" i="229" s="1"/>
  <c r="C46" i="228"/>
  <c r="C26" i="228" a="1"/>
  <c r="C27" i="228" s="1"/>
  <c r="C18" i="228" a="1"/>
  <c r="C21" i="228" s="1"/>
  <c r="C46" i="227"/>
  <c r="C26" i="227" a="1"/>
  <c r="C29" i="227" s="1"/>
  <c r="C18" i="227" a="1"/>
  <c r="C21" i="227" s="1"/>
  <c r="C46" i="225"/>
  <c r="C26" i="225" a="1"/>
  <c r="C28" i="225" s="1"/>
  <c r="C18" i="225" a="1"/>
  <c r="C21" i="225" s="1"/>
  <c r="C46" i="224"/>
  <c r="C26" i="224" a="1"/>
  <c r="C29" i="224" s="1"/>
  <c r="C18" i="224" a="1"/>
  <c r="C19" i="224" s="1"/>
  <c r="C46" i="223"/>
  <c r="C26" i="223" a="1"/>
  <c r="C27" i="223" s="1"/>
  <c r="C18" i="223" a="1"/>
  <c r="C18" i="223" s="1"/>
  <c r="C46" i="222"/>
  <c r="C26" i="222" a="1"/>
  <c r="C29" i="222" s="1"/>
  <c r="C18" i="222" a="1"/>
  <c r="C18" i="222" s="1"/>
  <c r="C46" i="221"/>
  <c r="C26" i="221" a="1"/>
  <c r="C27" i="221" s="1"/>
  <c r="C18" i="221" a="1"/>
  <c r="C21" i="221" s="1"/>
  <c r="C46" i="220"/>
  <c r="C26" i="220" a="1"/>
  <c r="C30" i="220" s="1"/>
  <c r="C18" i="220" a="1"/>
  <c r="C19" i="220" s="1"/>
  <c r="C46" i="219"/>
  <c r="C26" i="219" a="1"/>
  <c r="C28" i="219" s="1"/>
  <c r="C18" i="219" a="1"/>
  <c r="C18" i="219" s="1"/>
  <c r="C18" i="268" l="1"/>
  <c r="C22" i="270"/>
  <c r="C32" i="232"/>
  <c r="C33" i="232"/>
  <c r="C18" i="266"/>
  <c r="C21" i="270"/>
  <c r="C35" i="290"/>
  <c r="C23" i="268"/>
  <c r="C31" i="277"/>
  <c r="C44" i="277"/>
  <c r="C40" i="290"/>
  <c r="C42" i="232"/>
  <c r="C38" i="290"/>
  <c r="C24" i="280"/>
  <c r="C23" i="280"/>
  <c r="C22" i="281"/>
  <c r="C20" i="282"/>
  <c r="C18" i="284"/>
  <c r="C24" i="285"/>
  <c r="C19" i="266"/>
  <c r="C22" i="268"/>
  <c r="C21" i="226"/>
  <c r="C19" i="268"/>
  <c r="C43" i="258"/>
  <c r="C34" i="258"/>
  <c r="C19" i="226"/>
  <c r="C37" i="240"/>
  <c r="C40" i="253"/>
  <c r="C32" i="253"/>
  <c r="C28" i="253"/>
  <c r="C39" i="258"/>
  <c r="C28" i="258"/>
  <c r="C20" i="268"/>
  <c r="C40" i="268"/>
  <c r="C19" i="271"/>
  <c r="C27" i="273"/>
  <c r="C20" i="280"/>
  <c r="C24" i="281"/>
  <c r="C22" i="285"/>
  <c r="C18" i="265"/>
  <c r="C42" i="253"/>
  <c r="C35" i="253"/>
  <c r="C30" i="253"/>
  <c r="C22" i="226"/>
  <c r="C18" i="226"/>
  <c r="C44" i="253"/>
  <c r="C37" i="253"/>
  <c r="C31" i="253"/>
  <c r="C26" i="253"/>
  <c r="C44" i="258"/>
  <c r="C37" i="258"/>
  <c r="C27" i="258"/>
  <c r="C23" i="279"/>
  <c r="C23" i="281"/>
  <c r="C20" i="226"/>
  <c r="C30" i="232"/>
  <c r="C23" i="241"/>
  <c r="C41" i="253"/>
  <c r="C33" i="253"/>
  <c r="C29" i="253"/>
  <c r="C41" i="258"/>
  <c r="C31" i="258"/>
  <c r="C27" i="290"/>
  <c r="C32" i="267"/>
  <c r="C23" i="270"/>
  <c r="C18" i="270"/>
  <c r="C20" i="271"/>
  <c r="C22" i="280"/>
  <c r="C23" i="285"/>
  <c r="C37" i="277"/>
  <c r="C34" i="277"/>
  <c r="C39" i="281"/>
  <c r="C32" i="277"/>
  <c r="C38" i="281"/>
  <c r="C40" i="285"/>
  <c r="C36" i="281"/>
  <c r="C39" i="285"/>
  <c r="C30" i="277"/>
  <c r="C35" i="281"/>
  <c r="C28" i="285"/>
  <c r="C33" i="281"/>
  <c r="C32" i="281"/>
  <c r="C45" i="277"/>
  <c r="C31" i="281"/>
  <c r="C39" i="277"/>
  <c r="C38" i="277"/>
  <c r="C37" i="274"/>
  <c r="C40" i="248"/>
  <c r="C45" i="232"/>
  <c r="C37" i="248"/>
  <c r="C27" i="262"/>
  <c r="C43" i="232"/>
  <c r="C35" i="248"/>
  <c r="C44" i="267"/>
  <c r="C45" i="248"/>
  <c r="C34" i="248"/>
  <c r="C42" i="267"/>
  <c r="C35" i="232"/>
  <c r="C33" i="248"/>
  <c r="C40" i="258"/>
  <c r="C37" i="264"/>
  <c r="C40" i="267"/>
  <c r="C35" i="264"/>
  <c r="C39" i="267"/>
  <c r="C38" i="267"/>
  <c r="C28" i="232"/>
  <c r="C45" i="253"/>
  <c r="C32" i="258"/>
  <c r="C30" i="267"/>
  <c r="C27" i="267"/>
  <c r="C29" i="258"/>
  <c r="C37" i="290"/>
  <c r="C26" i="267"/>
  <c r="C44" i="232"/>
  <c r="C31" i="232"/>
  <c r="C36" i="248"/>
  <c r="C43" i="253"/>
  <c r="C42" i="258"/>
  <c r="C30" i="258"/>
  <c r="C36" i="290"/>
  <c r="C33" i="277"/>
  <c r="C42" i="278"/>
  <c r="C26" i="278"/>
  <c r="C34" i="281"/>
  <c r="C34" i="290"/>
  <c r="C38" i="278"/>
  <c r="C39" i="278"/>
  <c r="C33" i="290"/>
  <c r="C37" i="278"/>
  <c r="C40" i="232"/>
  <c r="C27" i="232"/>
  <c r="C39" i="232"/>
  <c r="C26" i="232"/>
  <c r="C32" i="248"/>
  <c r="C39" i="253"/>
  <c r="C27" i="253"/>
  <c r="C38" i="258"/>
  <c r="C26" i="258"/>
  <c r="C45" i="290"/>
  <c r="C32" i="290"/>
  <c r="C37" i="267"/>
  <c r="C31" i="271"/>
  <c r="C35" i="274"/>
  <c r="C43" i="277"/>
  <c r="C27" i="277"/>
  <c r="C36" i="278"/>
  <c r="C45" i="281"/>
  <c r="C30" i="281"/>
  <c r="C27" i="285"/>
  <c r="C28" i="248"/>
  <c r="C38" i="253"/>
  <c r="C40" i="262"/>
  <c r="C44" i="290"/>
  <c r="C31" i="290"/>
  <c r="C35" i="267"/>
  <c r="C42" i="277"/>
  <c r="C26" i="277"/>
  <c r="C35" i="278"/>
  <c r="C39" i="279"/>
  <c r="C44" i="281"/>
  <c r="C27" i="281"/>
  <c r="C26" i="285"/>
  <c r="C38" i="232"/>
  <c r="C37" i="232"/>
  <c r="C35" i="240"/>
  <c r="C26" i="248"/>
  <c r="C36" i="258"/>
  <c r="C39" i="262"/>
  <c r="C43" i="290"/>
  <c r="C30" i="290"/>
  <c r="C34" i="267"/>
  <c r="C34" i="278"/>
  <c r="C38" i="279"/>
  <c r="C40" i="280"/>
  <c r="C43" i="281"/>
  <c r="C26" i="281"/>
  <c r="C36" i="232"/>
  <c r="C36" i="253"/>
  <c r="C35" i="258"/>
  <c r="C28" i="262"/>
  <c r="C42" i="290"/>
  <c r="C28" i="290"/>
  <c r="C33" i="278"/>
  <c r="C37" i="279"/>
  <c r="C39" i="280"/>
  <c r="C32" i="278"/>
  <c r="C36" i="279"/>
  <c r="C28" i="280"/>
  <c r="C34" i="232"/>
  <c r="C44" i="248"/>
  <c r="C45" i="258"/>
  <c r="C26" i="262"/>
  <c r="C39" i="290"/>
  <c r="C26" i="290"/>
  <c r="C28" i="267"/>
  <c r="C28" i="268"/>
  <c r="C36" i="277"/>
  <c r="C45" i="278"/>
  <c r="C31" i="278"/>
  <c r="C27" i="279"/>
  <c r="C27" i="280"/>
  <c r="C37" i="281"/>
  <c r="C28" i="270"/>
  <c r="C44" i="278"/>
  <c r="C30" i="278"/>
  <c r="C26" i="279"/>
  <c r="C43" i="278"/>
  <c r="C27" i="278"/>
  <c r="C19" i="265"/>
  <c r="C22" i="279"/>
  <c r="C19" i="282"/>
  <c r="C18" i="275"/>
  <c r="C19" i="279"/>
  <c r="C18" i="282"/>
  <c r="C19" i="280"/>
  <c r="C20" i="281"/>
  <c r="C18" i="280"/>
  <c r="C18" i="281"/>
  <c r="C21" i="285"/>
  <c r="C24" i="284"/>
  <c r="C20" i="285"/>
  <c r="C23" i="284"/>
  <c r="C18" i="285"/>
  <c r="C24" i="279"/>
  <c r="C22" i="284"/>
  <c r="C23" i="274"/>
  <c r="C19" i="274"/>
  <c r="C18" i="274"/>
  <c r="C22" i="241"/>
  <c r="C24" i="240"/>
  <c r="C21" i="241"/>
  <c r="C20" i="264"/>
  <c r="C24" i="226"/>
  <c r="C19" i="240"/>
  <c r="C19" i="241"/>
  <c r="C20" i="240"/>
  <c r="C20" i="241"/>
  <c r="C18" i="240"/>
  <c r="C18" i="241"/>
  <c r="C23" i="260"/>
  <c r="C22" i="260"/>
  <c r="C23" i="266"/>
  <c r="C24" i="260"/>
  <c r="C20" i="260"/>
  <c r="C19" i="260"/>
  <c r="C18" i="260"/>
  <c r="C36" i="265"/>
  <c r="C27" i="265"/>
  <c r="C37" i="265"/>
  <c r="C35" i="265"/>
  <c r="C34" i="265"/>
  <c r="C39" i="265"/>
  <c r="C38" i="265"/>
  <c r="C32" i="265"/>
  <c r="C43" i="265"/>
  <c r="C42" i="265"/>
  <c r="C30" i="265"/>
  <c r="C33" i="265"/>
  <c r="C31" i="265"/>
  <c r="C41" i="265"/>
  <c r="C29" i="265"/>
  <c r="C26" i="265"/>
  <c r="C45" i="265"/>
  <c r="C44" i="265"/>
  <c r="C40" i="265"/>
  <c r="C24" i="265"/>
  <c r="C23" i="265"/>
  <c r="C22" i="265"/>
  <c r="C21" i="265"/>
  <c r="C36" i="285"/>
  <c r="C38" i="285"/>
  <c r="C37" i="285"/>
  <c r="C35" i="285"/>
  <c r="C34" i="285"/>
  <c r="C45" i="285"/>
  <c r="C33" i="285"/>
  <c r="C44" i="285"/>
  <c r="C32" i="285"/>
  <c r="C43" i="285"/>
  <c r="C31" i="285"/>
  <c r="C42" i="285"/>
  <c r="C30" i="285"/>
  <c r="C41" i="285"/>
  <c r="C26" i="284"/>
  <c r="C37" i="284"/>
  <c r="C36" i="284"/>
  <c r="C35" i="284"/>
  <c r="C34" i="284"/>
  <c r="C27" i="284"/>
  <c r="C45" i="284"/>
  <c r="C44" i="284"/>
  <c r="C43" i="284"/>
  <c r="C30" i="284"/>
  <c r="C41" i="284"/>
  <c r="C29" i="284"/>
  <c r="C39" i="284"/>
  <c r="C38" i="284"/>
  <c r="C33" i="284"/>
  <c r="C32" i="284"/>
  <c r="C31" i="284"/>
  <c r="C42" i="284"/>
  <c r="C40" i="284"/>
  <c r="C21" i="284"/>
  <c r="C36" i="283"/>
  <c r="C37" i="283"/>
  <c r="C35" i="283"/>
  <c r="C34" i="283"/>
  <c r="C33" i="283"/>
  <c r="C44" i="283"/>
  <c r="C31" i="283"/>
  <c r="C42" i="283"/>
  <c r="C30" i="283"/>
  <c r="C38" i="283"/>
  <c r="C32" i="283"/>
  <c r="C43" i="283"/>
  <c r="C41" i="283"/>
  <c r="C29" i="283"/>
  <c r="C26" i="283"/>
  <c r="C45" i="283"/>
  <c r="C40" i="283"/>
  <c r="C28" i="283"/>
  <c r="C39" i="283"/>
  <c r="C18" i="283"/>
  <c r="C19" i="283"/>
  <c r="C23" i="283"/>
  <c r="C22" i="283"/>
  <c r="C21" i="283"/>
  <c r="C24" i="283"/>
  <c r="C27" i="282"/>
  <c r="C38" i="282"/>
  <c r="C26" i="282"/>
  <c r="C37" i="282"/>
  <c r="C36" i="282"/>
  <c r="C35" i="282"/>
  <c r="C34" i="282"/>
  <c r="C33" i="282"/>
  <c r="C43" i="282"/>
  <c r="C31" i="282"/>
  <c r="C32" i="282"/>
  <c r="C42" i="282"/>
  <c r="C30" i="282"/>
  <c r="C39" i="282"/>
  <c r="C41" i="282"/>
  <c r="C29" i="282"/>
  <c r="C45" i="282"/>
  <c r="C44" i="282"/>
  <c r="C40" i="282"/>
  <c r="C24" i="282"/>
  <c r="C23" i="282"/>
  <c r="C22" i="282"/>
  <c r="C42" i="281"/>
  <c r="C41" i="281"/>
  <c r="C29" i="281"/>
  <c r="C40" i="281"/>
  <c r="C21" i="281"/>
  <c r="C36" i="280"/>
  <c r="C38" i="280"/>
  <c r="C26" i="280"/>
  <c r="C37" i="280"/>
  <c r="C35" i="280"/>
  <c r="C34" i="280"/>
  <c r="C45" i="280"/>
  <c r="C33" i="280"/>
  <c r="C44" i="280"/>
  <c r="C32" i="280"/>
  <c r="C43" i="280"/>
  <c r="C31" i="280"/>
  <c r="C42" i="280"/>
  <c r="C30" i="280"/>
  <c r="C41" i="280"/>
  <c r="C34" i="279"/>
  <c r="C45" i="279"/>
  <c r="C33" i="279"/>
  <c r="C35" i="279"/>
  <c r="C44" i="279"/>
  <c r="C32" i="279"/>
  <c r="C43" i="279"/>
  <c r="C30" i="279"/>
  <c r="C41" i="279"/>
  <c r="C29" i="279"/>
  <c r="C31" i="279"/>
  <c r="C42" i="279"/>
  <c r="C40" i="279"/>
  <c r="C21" i="279"/>
  <c r="C20" i="279"/>
  <c r="C41" i="278"/>
  <c r="C29" i="278"/>
  <c r="C40" i="278"/>
  <c r="C24" i="278"/>
  <c r="C19" i="278"/>
  <c r="C23" i="278"/>
  <c r="C22" i="278"/>
  <c r="C21" i="278"/>
  <c r="C20" i="278"/>
  <c r="C41" i="277"/>
  <c r="C29" i="277"/>
  <c r="C40" i="277"/>
  <c r="C18" i="277"/>
  <c r="C23" i="277"/>
  <c r="C24" i="277"/>
  <c r="C22" i="277"/>
  <c r="C21" i="277"/>
  <c r="C20" i="277"/>
  <c r="C36" i="276"/>
  <c r="C39" i="276"/>
  <c r="C37" i="276"/>
  <c r="C35" i="276"/>
  <c r="C34" i="276"/>
  <c r="C38" i="276"/>
  <c r="C33" i="276"/>
  <c r="C44" i="276"/>
  <c r="C32" i="276"/>
  <c r="C43" i="276"/>
  <c r="C31" i="276"/>
  <c r="C30" i="276"/>
  <c r="C41" i="276"/>
  <c r="C29" i="276"/>
  <c r="C27" i="276"/>
  <c r="C26" i="276"/>
  <c r="C45" i="276"/>
  <c r="C42" i="276"/>
  <c r="C40" i="276"/>
  <c r="C18" i="276"/>
  <c r="C24" i="276"/>
  <c r="C23" i="276"/>
  <c r="C22" i="276"/>
  <c r="C21" i="276"/>
  <c r="C20" i="276"/>
  <c r="C37" i="275"/>
  <c r="C36" i="275"/>
  <c r="C35" i="275"/>
  <c r="C34" i="275"/>
  <c r="C45" i="275"/>
  <c r="C33" i="275"/>
  <c r="C28" i="275"/>
  <c r="C44" i="275"/>
  <c r="C32" i="275"/>
  <c r="C43" i="275"/>
  <c r="C31" i="275"/>
  <c r="C42" i="275"/>
  <c r="C30" i="275"/>
  <c r="C41" i="275"/>
  <c r="C29" i="275"/>
  <c r="C40" i="275"/>
  <c r="C39" i="275"/>
  <c r="C27" i="275"/>
  <c r="C38" i="275"/>
  <c r="C24" i="275"/>
  <c r="C23" i="275"/>
  <c r="C22" i="275"/>
  <c r="C21" i="275"/>
  <c r="C20" i="275"/>
  <c r="C36" i="274"/>
  <c r="C34" i="274"/>
  <c r="C45" i="274"/>
  <c r="C33" i="274"/>
  <c r="C44" i="274"/>
  <c r="C32" i="274"/>
  <c r="C43" i="274"/>
  <c r="C31" i="274"/>
  <c r="C42" i="274"/>
  <c r="C30" i="274"/>
  <c r="C41" i="274"/>
  <c r="C29" i="274"/>
  <c r="C40" i="274"/>
  <c r="C28" i="274"/>
  <c r="C39" i="274"/>
  <c r="C27" i="274"/>
  <c r="C38" i="274"/>
  <c r="C24" i="274"/>
  <c r="C22" i="274"/>
  <c r="C21" i="274"/>
  <c r="C36" i="273"/>
  <c r="C38" i="273"/>
  <c r="C37" i="273"/>
  <c r="C34" i="273"/>
  <c r="C45" i="273"/>
  <c r="C33" i="273"/>
  <c r="C44" i="273"/>
  <c r="C32" i="273"/>
  <c r="C43" i="273"/>
  <c r="C42" i="273"/>
  <c r="C41" i="273"/>
  <c r="C29" i="273"/>
  <c r="C26" i="273"/>
  <c r="C35" i="273"/>
  <c r="C31" i="273"/>
  <c r="C30" i="273"/>
  <c r="C40" i="273"/>
  <c r="C28" i="273"/>
  <c r="C20" i="273"/>
  <c r="C24" i="273"/>
  <c r="C23" i="273"/>
  <c r="C22" i="273"/>
  <c r="C21" i="273"/>
  <c r="C19" i="273"/>
  <c r="C36" i="272"/>
  <c r="C34" i="272"/>
  <c r="C33" i="272"/>
  <c r="C44" i="272"/>
  <c r="C32" i="272"/>
  <c r="C35" i="272"/>
  <c r="C45" i="272"/>
  <c r="C43" i="272"/>
  <c r="C31" i="272"/>
  <c r="C42" i="272"/>
  <c r="C30" i="272"/>
  <c r="C41" i="272"/>
  <c r="C29" i="272"/>
  <c r="C37" i="272"/>
  <c r="C40" i="272"/>
  <c r="C28" i="272"/>
  <c r="C39" i="272"/>
  <c r="C27" i="272"/>
  <c r="C38" i="272"/>
  <c r="C24" i="272"/>
  <c r="C23" i="272"/>
  <c r="C22" i="272"/>
  <c r="C21" i="272"/>
  <c r="C20" i="272"/>
  <c r="C19" i="272"/>
  <c r="C36" i="271"/>
  <c r="C43" i="271"/>
  <c r="C30" i="271"/>
  <c r="C28" i="271"/>
  <c r="C27" i="271"/>
  <c r="C38" i="271"/>
  <c r="C26" i="271"/>
  <c r="C37" i="271"/>
  <c r="C35" i="271"/>
  <c r="C40" i="271"/>
  <c r="C39" i="271"/>
  <c r="C34" i="271"/>
  <c r="C45" i="271"/>
  <c r="C33" i="271"/>
  <c r="C29" i="271"/>
  <c r="C44" i="271"/>
  <c r="C32" i="271"/>
  <c r="C42" i="271"/>
  <c r="C18" i="271"/>
  <c r="C24" i="271"/>
  <c r="C23" i="271"/>
  <c r="C22" i="271"/>
  <c r="C36" i="270"/>
  <c r="C39" i="270"/>
  <c r="C35" i="270"/>
  <c r="C34" i="270"/>
  <c r="C45" i="270"/>
  <c r="C33" i="270"/>
  <c r="C27" i="270"/>
  <c r="C38" i="270"/>
  <c r="C26" i="270"/>
  <c r="C37" i="270"/>
  <c r="C44" i="270"/>
  <c r="C32" i="270"/>
  <c r="C43" i="270"/>
  <c r="C31" i="270"/>
  <c r="C42" i="270"/>
  <c r="C30" i="270"/>
  <c r="C41" i="270"/>
  <c r="C29" i="270"/>
  <c r="C36" i="269"/>
  <c r="C40" i="269"/>
  <c r="C27" i="269"/>
  <c r="C26" i="269"/>
  <c r="C37" i="269"/>
  <c r="C35" i="269"/>
  <c r="C28" i="269"/>
  <c r="C39" i="269"/>
  <c r="C38" i="269"/>
  <c r="C34" i="269"/>
  <c r="C45" i="269"/>
  <c r="C33" i="269"/>
  <c r="C44" i="269"/>
  <c r="C32" i="269"/>
  <c r="C43" i="269"/>
  <c r="C31" i="269"/>
  <c r="C42" i="269"/>
  <c r="C30" i="269"/>
  <c r="C41" i="269"/>
  <c r="C18" i="269"/>
  <c r="C24" i="269"/>
  <c r="C23" i="269"/>
  <c r="C22" i="269"/>
  <c r="C21" i="269"/>
  <c r="C20" i="269"/>
  <c r="C36" i="268"/>
  <c r="C27" i="268"/>
  <c r="C38" i="268"/>
  <c r="C26" i="268"/>
  <c r="C37" i="268"/>
  <c r="C35" i="268"/>
  <c r="C34" i="268"/>
  <c r="C39" i="268"/>
  <c r="C45" i="268"/>
  <c r="C33" i="268"/>
  <c r="C44" i="268"/>
  <c r="C32" i="268"/>
  <c r="C43" i="268"/>
  <c r="C31" i="268"/>
  <c r="C42" i="268"/>
  <c r="C30" i="268"/>
  <c r="C41" i="268"/>
  <c r="C24" i="268"/>
  <c r="C36" i="267"/>
  <c r="C45" i="267"/>
  <c r="C33" i="267"/>
  <c r="C43" i="267"/>
  <c r="C31" i="267"/>
  <c r="C41" i="267"/>
  <c r="C19" i="267"/>
  <c r="C18" i="267"/>
  <c r="C24" i="267"/>
  <c r="C20" i="267"/>
  <c r="C23" i="267"/>
  <c r="C22" i="267"/>
  <c r="C39" i="266"/>
  <c r="C37" i="266"/>
  <c r="C36" i="266"/>
  <c r="C35" i="266"/>
  <c r="C34" i="266"/>
  <c r="C42" i="266"/>
  <c r="C30" i="266"/>
  <c r="C38" i="266"/>
  <c r="C45" i="266"/>
  <c r="C44" i="266"/>
  <c r="C31" i="266"/>
  <c r="C41" i="266"/>
  <c r="C29" i="266"/>
  <c r="C27" i="266"/>
  <c r="C26" i="266"/>
  <c r="C33" i="266"/>
  <c r="C32" i="266"/>
  <c r="C43" i="266"/>
  <c r="C40" i="266"/>
  <c r="C24" i="266"/>
  <c r="C22" i="266"/>
  <c r="C21" i="266"/>
  <c r="C36" i="264"/>
  <c r="C34" i="264"/>
  <c r="C45" i="264"/>
  <c r="C33" i="264"/>
  <c r="C44" i="264"/>
  <c r="C32" i="264"/>
  <c r="C43" i="264"/>
  <c r="C31" i="264"/>
  <c r="C42" i="264"/>
  <c r="C30" i="264"/>
  <c r="C41" i="264"/>
  <c r="C29" i="264"/>
  <c r="C40" i="264"/>
  <c r="C28" i="264"/>
  <c r="C39" i="264"/>
  <c r="C27" i="264"/>
  <c r="C38" i="264"/>
  <c r="C18" i="264"/>
  <c r="C19" i="264"/>
  <c r="C24" i="264"/>
  <c r="C23" i="264"/>
  <c r="C22" i="264"/>
  <c r="C41" i="290"/>
  <c r="C19" i="290"/>
  <c r="C18" i="290"/>
  <c r="C20" i="290"/>
  <c r="C24" i="290"/>
  <c r="C23" i="290"/>
  <c r="C22" i="290"/>
  <c r="C36" i="263"/>
  <c r="C40" i="263"/>
  <c r="C39" i="263"/>
  <c r="C27" i="263"/>
  <c r="C38" i="263"/>
  <c r="C26" i="263"/>
  <c r="C37" i="263"/>
  <c r="C35" i="263"/>
  <c r="C34" i="263"/>
  <c r="C28" i="263"/>
  <c r="C45" i="263"/>
  <c r="C33" i="263"/>
  <c r="C44" i="263"/>
  <c r="C32" i="263"/>
  <c r="C43" i="263"/>
  <c r="C31" i="263"/>
  <c r="C42" i="263"/>
  <c r="C30" i="263"/>
  <c r="C41" i="263"/>
  <c r="C24" i="263"/>
  <c r="C23" i="263"/>
  <c r="C22" i="263"/>
  <c r="C21" i="263"/>
  <c r="C20" i="263"/>
  <c r="C19" i="263"/>
  <c r="C36" i="262"/>
  <c r="C38" i="262"/>
  <c r="C37" i="262"/>
  <c r="C35" i="262"/>
  <c r="C45" i="262"/>
  <c r="C44" i="262"/>
  <c r="C32" i="262"/>
  <c r="C43" i="262"/>
  <c r="C31" i="262"/>
  <c r="C34" i="262"/>
  <c r="C33" i="262"/>
  <c r="C42" i="262"/>
  <c r="C30" i="262"/>
  <c r="C41" i="262"/>
  <c r="C24" i="262"/>
  <c r="C23" i="262"/>
  <c r="C22" i="262"/>
  <c r="C21" i="262"/>
  <c r="C20" i="262"/>
  <c r="C19" i="262"/>
  <c r="C36" i="261"/>
  <c r="C27" i="261"/>
  <c r="C38" i="261"/>
  <c r="C26" i="261"/>
  <c r="C37" i="261"/>
  <c r="C35" i="261"/>
  <c r="C34" i="261"/>
  <c r="C33" i="261"/>
  <c r="C32" i="261"/>
  <c r="C31" i="261"/>
  <c r="C42" i="261"/>
  <c r="C41" i="261"/>
  <c r="C29" i="261"/>
  <c r="C39" i="261"/>
  <c r="C45" i="261"/>
  <c r="C44" i="261"/>
  <c r="C43" i="261"/>
  <c r="C30" i="261"/>
  <c r="C40" i="261"/>
  <c r="C18" i="261"/>
  <c r="C20" i="261"/>
  <c r="C19" i="261"/>
  <c r="C24" i="261"/>
  <c r="C23" i="261"/>
  <c r="C22" i="261"/>
  <c r="C36" i="260"/>
  <c r="C40" i="260"/>
  <c r="C27" i="260"/>
  <c r="C38" i="260"/>
  <c r="C26" i="260"/>
  <c r="C37" i="260"/>
  <c r="C35" i="260"/>
  <c r="C34" i="260"/>
  <c r="C28" i="260"/>
  <c r="C39" i="260"/>
  <c r="C45" i="260"/>
  <c r="C33" i="260"/>
  <c r="C44" i="260"/>
  <c r="C32" i="260"/>
  <c r="C43" i="260"/>
  <c r="C31" i="260"/>
  <c r="C42" i="260"/>
  <c r="C30" i="260"/>
  <c r="C41" i="260"/>
  <c r="C36" i="259"/>
  <c r="C37" i="259"/>
  <c r="C35" i="259"/>
  <c r="C34" i="259"/>
  <c r="C45" i="259"/>
  <c r="C33" i="259"/>
  <c r="C44" i="259"/>
  <c r="C32" i="259"/>
  <c r="C38" i="259"/>
  <c r="C43" i="259"/>
  <c r="C31" i="259"/>
  <c r="C42" i="259"/>
  <c r="C30" i="259"/>
  <c r="C41" i="259"/>
  <c r="C29" i="259"/>
  <c r="C26" i="259"/>
  <c r="C40" i="259"/>
  <c r="C28" i="259"/>
  <c r="C39" i="259"/>
  <c r="C18" i="259"/>
  <c r="C24" i="259"/>
  <c r="C23" i="259"/>
  <c r="C22" i="259"/>
  <c r="C21" i="259"/>
  <c r="C20" i="259"/>
  <c r="C19" i="258"/>
  <c r="C18" i="258"/>
  <c r="C20" i="258"/>
  <c r="C24" i="258"/>
  <c r="C23" i="258"/>
  <c r="C22" i="258"/>
  <c r="C36" i="257"/>
  <c r="C35" i="257"/>
  <c r="C39" i="257"/>
  <c r="C27" i="257"/>
  <c r="C38" i="257"/>
  <c r="C26" i="257"/>
  <c r="C37" i="257"/>
  <c r="C34" i="257"/>
  <c r="C40" i="257"/>
  <c r="C45" i="257"/>
  <c r="C33" i="257"/>
  <c r="C44" i="257"/>
  <c r="C32" i="257"/>
  <c r="C43" i="257"/>
  <c r="C31" i="257"/>
  <c r="C42" i="257"/>
  <c r="C30" i="257"/>
  <c r="C41" i="257"/>
  <c r="C29" i="257"/>
  <c r="C20" i="257"/>
  <c r="C19" i="257"/>
  <c r="C18" i="257"/>
  <c r="C24" i="257"/>
  <c r="C23" i="257"/>
  <c r="C22" i="257"/>
  <c r="C36" i="256"/>
  <c r="C38" i="256"/>
  <c r="C26" i="256"/>
  <c r="C37" i="256"/>
  <c r="C35" i="256"/>
  <c r="C34" i="256"/>
  <c r="C27" i="256"/>
  <c r="C33" i="256"/>
  <c r="C32" i="256"/>
  <c r="C43" i="256"/>
  <c r="C31" i="256"/>
  <c r="C42" i="256"/>
  <c r="C30" i="256"/>
  <c r="C39" i="256"/>
  <c r="C45" i="256"/>
  <c r="C44" i="256"/>
  <c r="C41" i="256"/>
  <c r="C29" i="256"/>
  <c r="C40" i="256"/>
  <c r="C24" i="256"/>
  <c r="C23" i="256"/>
  <c r="C22" i="256"/>
  <c r="C21" i="256"/>
  <c r="C20" i="256"/>
  <c r="C19" i="256"/>
  <c r="C36" i="255"/>
  <c r="C34" i="255"/>
  <c r="C37" i="255"/>
  <c r="C35" i="255"/>
  <c r="C45" i="255"/>
  <c r="C33" i="255"/>
  <c r="C32" i="255"/>
  <c r="C43" i="255"/>
  <c r="C31" i="255"/>
  <c r="C42" i="255"/>
  <c r="C30" i="255"/>
  <c r="C41" i="255"/>
  <c r="C29" i="255"/>
  <c r="C44" i="255"/>
  <c r="C40" i="255"/>
  <c r="C28" i="255"/>
  <c r="C39" i="255"/>
  <c r="C27" i="255"/>
  <c r="C38" i="255"/>
  <c r="C24" i="255"/>
  <c r="C23" i="255"/>
  <c r="C22" i="255"/>
  <c r="C21" i="255"/>
  <c r="C20" i="255"/>
  <c r="C19" i="255"/>
  <c r="C36" i="254"/>
  <c r="C35" i="254"/>
  <c r="C34" i="254"/>
  <c r="C27" i="254"/>
  <c r="C28" i="254"/>
  <c r="C45" i="254"/>
  <c r="C33" i="254"/>
  <c r="C44" i="254"/>
  <c r="C32" i="254"/>
  <c r="C43" i="254"/>
  <c r="C31" i="254"/>
  <c r="C42" i="254"/>
  <c r="C30" i="254"/>
  <c r="C41" i="254"/>
  <c r="C29" i="254"/>
  <c r="C38" i="254"/>
  <c r="C26" i="254"/>
  <c r="C40" i="254"/>
  <c r="C39" i="254"/>
  <c r="C19" i="254"/>
  <c r="C18" i="254"/>
  <c r="C20" i="254"/>
  <c r="C24" i="254"/>
  <c r="C23" i="254"/>
  <c r="C22" i="254"/>
  <c r="C20" i="253"/>
  <c r="C18" i="253"/>
  <c r="C19" i="253"/>
  <c r="C24" i="253"/>
  <c r="C23" i="253"/>
  <c r="C22" i="253"/>
  <c r="C36" i="252"/>
  <c r="C40" i="252"/>
  <c r="C27" i="252"/>
  <c r="C38" i="252"/>
  <c r="C26" i="252"/>
  <c r="C37" i="252"/>
  <c r="C35" i="252"/>
  <c r="C34" i="252"/>
  <c r="C28" i="252"/>
  <c r="C39" i="252"/>
  <c r="C45" i="252"/>
  <c r="C33" i="252"/>
  <c r="C44" i="252"/>
  <c r="C32" i="252"/>
  <c r="C43" i="252"/>
  <c r="C31" i="252"/>
  <c r="C42" i="252"/>
  <c r="C30" i="252"/>
  <c r="C41" i="252"/>
  <c r="C20" i="252"/>
  <c r="C18" i="252"/>
  <c r="C19" i="252"/>
  <c r="C24" i="252"/>
  <c r="C23" i="252"/>
  <c r="C22" i="252"/>
  <c r="C36" i="251"/>
  <c r="C35" i="251"/>
  <c r="C34" i="251"/>
  <c r="C45" i="251"/>
  <c r="C33" i="251"/>
  <c r="C39" i="251"/>
  <c r="C27" i="251"/>
  <c r="C38" i="251"/>
  <c r="C31" i="251"/>
  <c r="C42" i="251"/>
  <c r="C30" i="251"/>
  <c r="C26" i="251"/>
  <c r="C37" i="251"/>
  <c r="C32" i="251"/>
  <c r="C43" i="251"/>
  <c r="C41" i="251"/>
  <c r="C29" i="251"/>
  <c r="C44" i="251"/>
  <c r="C40" i="251"/>
  <c r="C20" i="251"/>
  <c r="C19" i="251"/>
  <c r="C18" i="251"/>
  <c r="C24" i="251"/>
  <c r="C23" i="251"/>
  <c r="C22" i="251"/>
  <c r="C36" i="250"/>
  <c r="C27" i="250"/>
  <c r="C38" i="250"/>
  <c r="C26" i="250"/>
  <c r="C37" i="250"/>
  <c r="C35" i="250"/>
  <c r="C34" i="250"/>
  <c r="C28" i="250"/>
  <c r="C40" i="250"/>
  <c r="C39" i="250"/>
  <c r="C45" i="250"/>
  <c r="C33" i="250"/>
  <c r="C44" i="250"/>
  <c r="C32" i="250"/>
  <c r="C43" i="250"/>
  <c r="C31" i="250"/>
  <c r="C42" i="250"/>
  <c r="C30" i="250"/>
  <c r="C41" i="250"/>
  <c r="C18" i="250"/>
  <c r="C20" i="250"/>
  <c r="C19" i="250"/>
  <c r="C24" i="250"/>
  <c r="C23" i="250"/>
  <c r="C22" i="250"/>
  <c r="C36" i="249"/>
  <c r="C37" i="249"/>
  <c r="C35" i="249"/>
  <c r="C34" i="249"/>
  <c r="C39" i="249"/>
  <c r="C38" i="249"/>
  <c r="C45" i="249"/>
  <c r="C44" i="249"/>
  <c r="C31" i="249"/>
  <c r="C42" i="249"/>
  <c r="C30" i="249"/>
  <c r="C26" i="249"/>
  <c r="C33" i="249"/>
  <c r="C43" i="249"/>
  <c r="C41" i="249"/>
  <c r="C29" i="249"/>
  <c r="C27" i="249"/>
  <c r="C32" i="249"/>
  <c r="C40" i="249"/>
  <c r="C20" i="249"/>
  <c r="C19" i="249"/>
  <c r="C18" i="249"/>
  <c r="C24" i="249"/>
  <c r="C23" i="249"/>
  <c r="C22" i="249"/>
  <c r="C43" i="248"/>
  <c r="C31" i="248"/>
  <c r="C42" i="248"/>
  <c r="C30" i="248"/>
  <c r="C41" i="248"/>
  <c r="C29" i="248"/>
  <c r="C39" i="248"/>
  <c r="C27" i="248"/>
  <c r="C23" i="248"/>
  <c r="C22" i="248"/>
  <c r="C19" i="248"/>
  <c r="C24" i="248"/>
  <c r="C21" i="248"/>
  <c r="C18" i="248"/>
  <c r="C36" i="247"/>
  <c r="C43" i="247"/>
  <c r="C42" i="247"/>
  <c r="C30" i="247"/>
  <c r="C41" i="247"/>
  <c r="C40" i="247"/>
  <c r="C28" i="247"/>
  <c r="C27" i="247"/>
  <c r="C38" i="247"/>
  <c r="C37" i="247"/>
  <c r="C35" i="247"/>
  <c r="C34" i="247"/>
  <c r="C45" i="247"/>
  <c r="C33" i="247"/>
  <c r="C31" i="247"/>
  <c r="C29" i="247"/>
  <c r="C39" i="247"/>
  <c r="C26" i="247"/>
  <c r="C44" i="247"/>
  <c r="C24" i="247"/>
  <c r="C23" i="247"/>
  <c r="C22" i="247"/>
  <c r="C21" i="247"/>
  <c r="C20" i="247"/>
  <c r="C19" i="247"/>
  <c r="C36" i="246"/>
  <c r="C34" i="246"/>
  <c r="C45" i="246"/>
  <c r="C32" i="246"/>
  <c r="C31" i="246"/>
  <c r="C42" i="246"/>
  <c r="C30" i="246"/>
  <c r="C35" i="246"/>
  <c r="C33" i="246"/>
  <c r="C44" i="246"/>
  <c r="C43" i="246"/>
  <c r="C41" i="246"/>
  <c r="C29" i="246"/>
  <c r="C37" i="246"/>
  <c r="C40" i="246"/>
  <c r="C28" i="246"/>
  <c r="C39" i="246"/>
  <c r="C27" i="246"/>
  <c r="C38" i="246"/>
  <c r="C19" i="246"/>
  <c r="C18" i="246"/>
  <c r="C24" i="246"/>
  <c r="C23" i="246"/>
  <c r="C22" i="246"/>
  <c r="C21" i="246"/>
  <c r="C38" i="245"/>
  <c r="C36" i="245"/>
  <c r="C34" i="245"/>
  <c r="C45" i="245"/>
  <c r="C33" i="245"/>
  <c r="C44" i="245"/>
  <c r="C32" i="245"/>
  <c r="C26" i="245"/>
  <c r="C37" i="245"/>
  <c r="C35" i="245"/>
  <c r="C31" i="245"/>
  <c r="C42" i="245"/>
  <c r="C30" i="245"/>
  <c r="C43" i="245"/>
  <c r="C41" i="245"/>
  <c r="C29" i="245"/>
  <c r="C40" i="245"/>
  <c r="C28" i="245"/>
  <c r="C39" i="245"/>
  <c r="C20" i="245"/>
  <c r="C19" i="245"/>
  <c r="C18" i="245"/>
  <c r="C24" i="245"/>
  <c r="C23" i="245"/>
  <c r="C22" i="245"/>
  <c r="C36" i="244"/>
  <c r="C40" i="244"/>
  <c r="C39" i="244"/>
  <c r="C38" i="244"/>
  <c r="C35" i="244"/>
  <c r="C34" i="244"/>
  <c r="C28" i="244"/>
  <c r="C27" i="244"/>
  <c r="C26" i="244"/>
  <c r="C37" i="244"/>
  <c r="C45" i="244"/>
  <c r="C33" i="244"/>
  <c r="C44" i="244"/>
  <c r="C32" i="244"/>
  <c r="C43" i="244"/>
  <c r="C31" i="244"/>
  <c r="C42" i="244"/>
  <c r="C30" i="244"/>
  <c r="C41" i="244"/>
  <c r="C18" i="244"/>
  <c r="C20" i="244"/>
  <c r="C19" i="244"/>
  <c r="C24" i="244"/>
  <c r="C23" i="244"/>
  <c r="C22" i="244"/>
  <c r="C36" i="243"/>
  <c r="C28" i="243"/>
  <c r="C27" i="243"/>
  <c r="C38" i="243"/>
  <c r="C35" i="243"/>
  <c r="C34" i="243"/>
  <c r="C40" i="243"/>
  <c r="C39" i="243"/>
  <c r="C26" i="243"/>
  <c r="C37" i="243"/>
  <c r="C45" i="243"/>
  <c r="C33" i="243"/>
  <c r="C44" i="243"/>
  <c r="C32" i="243"/>
  <c r="C43" i="243"/>
  <c r="C31" i="243"/>
  <c r="C42" i="243"/>
  <c r="C30" i="243"/>
  <c r="C41" i="243"/>
  <c r="C19" i="243"/>
  <c r="C18" i="243"/>
  <c r="C20" i="243"/>
  <c r="C24" i="243"/>
  <c r="C23" i="243"/>
  <c r="C22" i="243"/>
  <c r="C36" i="242"/>
  <c r="C27" i="242"/>
  <c r="C38" i="242"/>
  <c r="C37" i="242"/>
  <c r="C35" i="242"/>
  <c r="C34" i="242"/>
  <c r="C40" i="242"/>
  <c r="C28" i="242"/>
  <c r="C39" i="242"/>
  <c r="C26" i="242"/>
  <c r="C45" i="242"/>
  <c r="C33" i="242"/>
  <c r="C44" i="242"/>
  <c r="C32" i="242"/>
  <c r="C43" i="242"/>
  <c r="C31" i="242"/>
  <c r="C42" i="242"/>
  <c r="C30" i="242"/>
  <c r="C41" i="242"/>
  <c r="C20" i="242"/>
  <c r="C19" i="242"/>
  <c r="C18" i="242"/>
  <c r="C24" i="242"/>
  <c r="C23" i="242"/>
  <c r="C22" i="242"/>
  <c r="C28" i="241"/>
  <c r="C39" i="241"/>
  <c r="C27" i="241"/>
  <c r="C38" i="241"/>
  <c r="C26" i="241"/>
  <c r="C37" i="241"/>
  <c r="C36" i="241"/>
  <c r="C34" i="241"/>
  <c r="C40" i="241"/>
  <c r="C35" i="241"/>
  <c r="C45" i="241"/>
  <c r="C33" i="241"/>
  <c r="C44" i="241"/>
  <c r="C32" i="241"/>
  <c r="C43" i="241"/>
  <c r="C31" i="241"/>
  <c r="C42" i="241"/>
  <c r="C30" i="241"/>
  <c r="C41" i="241"/>
  <c r="C36" i="240"/>
  <c r="C34" i="240"/>
  <c r="C45" i="240"/>
  <c r="C33" i="240"/>
  <c r="C44" i="240"/>
  <c r="C32" i="240"/>
  <c r="C43" i="240"/>
  <c r="C31" i="240"/>
  <c r="C42" i="240"/>
  <c r="C30" i="240"/>
  <c r="C41" i="240"/>
  <c r="C29" i="240"/>
  <c r="C40" i="240"/>
  <c r="C28" i="240"/>
  <c r="C39" i="240"/>
  <c r="C27" i="240"/>
  <c r="C38" i="240"/>
  <c r="C23" i="240"/>
  <c r="C22" i="240"/>
  <c r="C37" i="239"/>
  <c r="C33" i="239"/>
  <c r="C44" i="239"/>
  <c r="C43" i="239"/>
  <c r="C42" i="239"/>
  <c r="C30" i="239"/>
  <c r="C36" i="239"/>
  <c r="C45" i="239"/>
  <c r="C32" i="239"/>
  <c r="C31" i="239"/>
  <c r="C41" i="239"/>
  <c r="C29" i="239"/>
  <c r="C35" i="239"/>
  <c r="C34" i="239"/>
  <c r="C40" i="239"/>
  <c r="C28" i="239"/>
  <c r="C39" i="239"/>
  <c r="C27" i="239"/>
  <c r="C38" i="239"/>
  <c r="C22" i="239"/>
  <c r="C21" i="239"/>
  <c r="C20" i="239"/>
  <c r="C19" i="239"/>
  <c r="C18" i="239"/>
  <c r="C24" i="239"/>
  <c r="C38" i="238"/>
  <c r="C39" i="238"/>
  <c r="C26" i="238"/>
  <c r="C36" i="238"/>
  <c r="C33" i="238"/>
  <c r="C44" i="238"/>
  <c r="C31" i="238"/>
  <c r="C42" i="238"/>
  <c r="C30" i="238"/>
  <c r="C27" i="238"/>
  <c r="C37" i="238"/>
  <c r="C34" i="238"/>
  <c r="C32" i="238"/>
  <c r="C41" i="238"/>
  <c r="C29" i="238"/>
  <c r="C35" i="238"/>
  <c r="C45" i="238"/>
  <c r="C43" i="238"/>
  <c r="C40" i="238"/>
  <c r="C24" i="238"/>
  <c r="C23" i="238"/>
  <c r="C22" i="238"/>
  <c r="C21" i="238"/>
  <c r="C20" i="238"/>
  <c r="C19" i="238"/>
  <c r="C34" i="237"/>
  <c r="C45" i="237"/>
  <c r="C33" i="237"/>
  <c r="C44" i="237"/>
  <c r="C32" i="237"/>
  <c r="C43" i="237"/>
  <c r="C31" i="237"/>
  <c r="C38" i="237"/>
  <c r="C37" i="237"/>
  <c r="C36" i="237"/>
  <c r="C35" i="237"/>
  <c r="C42" i="237"/>
  <c r="C30" i="237"/>
  <c r="C41" i="237"/>
  <c r="C29" i="237"/>
  <c r="C26" i="237"/>
  <c r="C40" i="237"/>
  <c r="C28" i="237"/>
  <c r="C39" i="237"/>
  <c r="C24" i="237"/>
  <c r="C23" i="237"/>
  <c r="C22" i="237"/>
  <c r="C18" i="237"/>
  <c r="C21" i="237"/>
  <c r="C20" i="237"/>
  <c r="C34" i="236"/>
  <c r="C33" i="236"/>
  <c r="C44" i="236"/>
  <c r="C32" i="236"/>
  <c r="C43" i="236"/>
  <c r="C31" i="236"/>
  <c r="C39" i="236"/>
  <c r="C26" i="236"/>
  <c r="C35" i="236"/>
  <c r="C45" i="236"/>
  <c r="C42" i="236"/>
  <c r="C30" i="236"/>
  <c r="C41" i="236"/>
  <c r="C29" i="236"/>
  <c r="C27" i="236"/>
  <c r="C38" i="236"/>
  <c r="C37" i="236"/>
  <c r="C36" i="236"/>
  <c r="C40" i="236"/>
  <c r="C20" i="236"/>
  <c r="C19" i="236"/>
  <c r="C18" i="236"/>
  <c r="C24" i="236"/>
  <c r="C23" i="236"/>
  <c r="C22" i="236"/>
  <c r="C35" i="235"/>
  <c r="C28" i="235"/>
  <c r="C27" i="235"/>
  <c r="C38" i="235"/>
  <c r="C36" i="235"/>
  <c r="C34" i="235"/>
  <c r="C45" i="235"/>
  <c r="C33" i="235"/>
  <c r="C40" i="235"/>
  <c r="C39" i="235"/>
  <c r="C26" i="235"/>
  <c r="C37" i="235"/>
  <c r="C44" i="235"/>
  <c r="C32" i="235"/>
  <c r="C43" i="235"/>
  <c r="C31" i="235"/>
  <c r="C42" i="235"/>
  <c r="C30" i="235"/>
  <c r="C41" i="235"/>
  <c r="C24" i="235"/>
  <c r="C23" i="235"/>
  <c r="C22" i="235"/>
  <c r="C21" i="235"/>
  <c r="C20" i="235"/>
  <c r="C19" i="235"/>
  <c r="C36" i="234"/>
  <c r="C40" i="234"/>
  <c r="C38" i="234"/>
  <c r="C34" i="234"/>
  <c r="C28" i="234"/>
  <c r="C39" i="234"/>
  <c r="C27" i="234"/>
  <c r="C26" i="234"/>
  <c r="C37" i="234"/>
  <c r="C35" i="234"/>
  <c r="C45" i="234"/>
  <c r="C33" i="234"/>
  <c r="C44" i="234"/>
  <c r="C32" i="234"/>
  <c r="C43" i="234"/>
  <c r="C31" i="234"/>
  <c r="C42" i="234"/>
  <c r="C30" i="234"/>
  <c r="C41" i="234"/>
  <c r="C18" i="234"/>
  <c r="C23" i="234"/>
  <c r="C22" i="234"/>
  <c r="C24" i="234"/>
  <c r="C21" i="234"/>
  <c r="C20" i="234"/>
  <c r="C35" i="233"/>
  <c r="C45" i="233"/>
  <c r="C32" i="233"/>
  <c r="C31" i="233"/>
  <c r="C42" i="233"/>
  <c r="C30" i="233"/>
  <c r="C39" i="233"/>
  <c r="C38" i="233"/>
  <c r="C36" i="233"/>
  <c r="C34" i="233"/>
  <c r="C41" i="233"/>
  <c r="C29" i="233"/>
  <c r="C27" i="233"/>
  <c r="C26" i="233"/>
  <c r="C37" i="233"/>
  <c r="C33" i="233"/>
  <c r="C44" i="233"/>
  <c r="C43" i="233"/>
  <c r="C40" i="233"/>
  <c r="C20" i="233"/>
  <c r="C19" i="233"/>
  <c r="C18" i="233"/>
  <c r="C24" i="233"/>
  <c r="C23" i="233"/>
  <c r="C22" i="233"/>
  <c r="C41" i="232"/>
  <c r="C20" i="232"/>
  <c r="C19" i="232"/>
  <c r="C18" i="232"/>
  <c r="C24" i="232"/>
  <c r="C23" i="232"/>
  <c r="C22" i="232"/>
  <c r="C36" i="231"/>
  <c r="C33" i="231"/>
  <c r="C43" i="231"/>
  <c r="C31" i="231"/>
  <c r="C40" i="231"/>
  <c r="C28" i="231"/>
  <c r="C39" i="231"/>
  <c r="C27" i="231"/>
  <c r="C38" i="231"/>
  <c r="C26" i="231"/>
  <c r="C37" i="231"/>
  <c r="C35" i="231"/>
  <c r="C34" i="231"/>
  <c r="C45" i="231"/>
  <c r="C44" i="231"/>
  <c r="C32" i="231"/>
  <c r="C42" i="231"/>
  <c r="C30" i="231"/>
  <c r="C41" i="231"/>
  <c r="C23" i="231"/>
  <c r="C22" i="231"/>
  <c r="C21" i="231"/>
  <c r="C20" i="231"/>
  <c r="C19" i="231"/>
  <c r="C18" i="231"/>
  <c r="C39" i="230"/>
  <c r="C26" i="230"/>
  <c r="C37" i="230"/>
  <c r="C36" i="230"/>
  <c r="C35" i="230"/>
  <c r="C34" i="230"/>
  <c r="C45" i="230"/>
  <c r="C33" i="230"/>
  <c r="C44" i="230"/>
  <c r="C32" i="230"/>
  <c r="C43" i="230"/>
  <c r="C31" i="230"/>
  <c r="C42" i="230"/>
  <c r="C30" i="230"/>
  <c r="C41" i="230"/>
  <c r="C29" i="230"/>
  <c r="C27" i="230"/>
  <c r="C38" i="230"/>
  <c r="C40" i="230"/>
  <c r="C24" i="230"/>
  <c r="C22" i="230"/>
  <c r="C19" i="230"/>
  <c r="C23" i="230"/>
  <c r="C21" i="230"/>
  <c r="C18" i="230"/>
  <c r="C37" i="226"/>
  <c r="C35" i="226"/>
  <c r="C45" i="226"/>
  <c r="C44" i="226"/>
  <c r="C29" i="226"/>
  <c r="C36" i="226"/>
  <c r="C34" i="226"/>
  <c r="C33" i="226"/>
  <c r="C32" i="226"/>
  <c r="C43" i="226"/>
  <c r="C31" i="226"/>
  <c r="C42" i="226"/>
  <c r="C30" i="226"/>
  <c r="C41" i="226"/>
  <c r="C40" i="226"/>
  <c r="C28" i="226"/>
  <c r="C39" i="226"/>
  <c r="C27" i="226"/>
  <c r="C38" i="226"/>
  <c r="C39" i="229"/>
  <c r="C37" i="229"/>
  <c r="C35" i="229"/>
  <c r="C34" i="229"/>
  <c r="C33" i="229"/>
  <c r="C44" i="229"/>
  <c r="C32" i="229"/>
  <c r="C43" i="229"/>
  <c r="C31" i="229"/>
  <c r="C42" i="229"/>
  <c r="C30" i="229"/>
  <c r="C41" i="229"/>
  <c r="C29" i="229"/>
  <c r="C27" i="229"/>
  <c r="C38" i="229"/>
  <c r="C26" i="229"/>
  <c r="C36" i="229"/>
  <c r="C45" i="229"/>
  <c r="C40" i="229"/>
  <c r="C20" i="229"/>
  <c r="C19" i="229"/>
  <c r="C18" i="229"/>
  <c r="C24" i="229"/>
  <c r="C23" i="229"/>
  <c r="C22" i="229"/>
  <c r="C38" i="228"/>
  <c r="C26" i="228"/>
  <c r="C37" i="228"/>
  <c r="C35" i="228"/>
  <c r="C45" i="228"/>
  <c r="C44" i="228"/>
  <c r="C43" i="228"/>
  <c r="C42" i="228"/>
  <c r="C30" i="228"/>
  <c r="C41" i="228"/>
  <c r="C29" i="228"/>
  <c r="C36" i="228"/>
  <c r="C34" i="228"/>
  <c r="C33" i="228"/>
  <c r="C32" i="228"/>
  <c r="C31" i="228"/>
  <c r="C40" i="228"/>
  <c r="C28" i="228"/>
  <c r="C39" i="228"/>
  <c r="C20" i="228"/>
  <c r="C19" i="228"/>
  <c r="C18" i="228"/>
  <c r="C24" i="228"/>
  <c r="C23" i="228"/>
  <c r="C22" i="228"/>
  <c r="C28" i="227"/>
  <c r="C27" i="227"/>
  <c r="C38" i="227"/>
  <c r="C26" i="227"/>
  <c r="C40" i="227"/>
  <c r="C39" i="227"/>
  <c r="C37" i="227"/>
  <c r="C36" i="227"/>
  <c r="C35" i="227"/>
  <c r="C34" i="227"/>
  <c r="C45" i="227"/>
  <c r="C33" i="227"/>
  <c r="C44" i="227"/>
  <c r="C32" i="227"/>
  <c r="C43" i="227"/>
  <c r="C31" i="227"/>
  <c r="C42" i="227"/>
  <c r="C30" i="227"/>
  <c r="C41" i="227"/>
  <c r="C20" i="227"/>
  <c r="C19" i="227"/>
  <c r="C18" i="227"/>
  <c r="C24" i="227"/>
  <c r="C23" i="227"/>
  <c r="C22" i="227"/>
  <c r="C39" i="225"/>
  <c r="C36" i="225"/>
  <c r="C34" i="225"/>
  <c r="C38" i="225"/>
  <c r="C37" i="225"/>
  <c r="C35" i="225"/>
  <c r="C45" i="225"/>
  <c r="C33" i="225"/>
  <c r="C32" i="225"/>
  <c r="C43" i="225"/>
  <c r="C31" i="225"/>
  <c r="C42" i="225"/>
  <c r="C30" i="225"/>
  <c r="C41" i="225"/>
  <c r="C29" i="225"/>
  <c r="C27" i="225"/>
  <c r="C26" i="225"/>
  <c r="C44" i="225"/>
  <c r="C40" i="225"/>
  <c r="C20" i="225"/>
  <c r="C19" i="225"/>
  <c r="C18" i="225"/>
  <c r="C24" i="225"/>
  <c r="C23" i="225"/>
  <c r="C22" i="225"/>
  <c r="C40" i="224"/>
  <c r="C28" i="224"/>
  <c r="C39" i="224"/>
  <c r="C27" i="224"/>
  <c r="C38" i="224"/>
  <c r="C26" i="224"/>
  <c r="C37" i="224"/>
  <c r="C36" i="224"/>
  <c r="C35" i="224"/>
  <c r="C34" i="224"/>
  <c r="C45" i="224"/>
  <c r="C33" i="224"/>
  <c r="C44" i="224"/>
  <c r="C32" i="224"/>
  <c r="C43" i="224"/>
  <c r="C31" i="224"/>
  <c r="C42" i="224"/>
  <c r="C30" i="224"/>
  <c r="C41" i="224"/>
  <c r="C18" i="224"/>
  <c r="C24" i="224"/>
  <c r="C23" i="224"/>
  <c r="C22" i="224"/>
  <c r="C21" i="224"/>
  <c r="C20" i="224"/>
  <c r="C26" i="223"/>
  <c r="C36" i="223"/>
  <c r="C35" i="223"/>
  <c r="C45" i="223"/>
  <c r="C32" i="223"/>
  <c r="C43" i="223"/>
  <c r="C31" i="223"/>
  <c r="C42" i="223"/>
  <c r="C30" i="223"/>
  <c r="C41" i="223"/>
  <c r="C29" i="223"/>
  <c r="C38" i="223"/>
  <c r="C37" i="223"/>
  <c r="C34" i="223"/>
  <c r="C33" i="223"/>
  <c r="C44" i="223"/>
  <c r="C40" i="223"/>
  <c r="C28" i="223"/>
  <c r="C39" i="223"/>
  <c r="C22" i="223"/>
  <c r="C21" i="223"/>
  <c r="C20" i="223"/>
  <c r="C24" i="223"/>
  <c r="C23" i="223"/>
  <c r="C19" i="223"/>
  <c r="C40" i="222"/>
  <c r="C28" i="222"/>
  <c r="C39" i="222"/>
  <c r="C38" i="222"/>
  <c r="C26" i="222"/>
  <c r="C37" i="222"/>
  <c r="C27" i="222"/>
  <c r="C36" i="222"/>
  <c r="C35" i="222"/>
  <c r="C34" i="222"/>
  <c r="C45" i="222"/>
  <c r="C33" i="222"/>
  <c r="C44" i="222"/>
  <c r="C32" i="222"/>
  <c r="C43" i="222"/>
  <c r="C31" i="222"/>
  <c r="C42" i="222"/>
  <c r="C30" i="222"/>
  <c r="C41" i="222"/>
  <c r="C20" i="222"/>
  <c r="C19" i="222"/>
  <c r="C24" i="222"/>
  <c r="C23" i="222"/>
  <c r="C22" i="222"/>
  <c r="C21" i="222"/>
  <c r="C36" i="221"/>
  <c r="C34" i="221"/>
  <c r="C33" i="221"/>
  <c r="C44" i="221"/>
  <c r="C32" i="221"/>
  <c r="C43" i="221"/>
  <c r="C31" i="221"/>
  <c r="C42" i="221"/>
  <c r="C30" i="221"/>
  <c r="C41" i="221"/>
  <c r="C29" i="221"/>
  <c r="C38" i="221"/>
  <c r="C26" i="221"/>
  <c r="C37" i="221"/>
  <c r="C35" i="221"/>
  <c r="C45" i="221"/>
  <c r="C40" i="221"/>
  <c r="C28" i="221"/>
  <c r="C39" i="221"/>
  <c r="C20" i="221"/>
  <c r="C19" i="221"/>
  <c r="C18" i="221"/>
  <c r="C24" i="221"/>
  <c r="C23" i="221"/>
  <c r="C22" i="221"/>
  <c r="C29" i="220"/>
  <c r="C28" i="220"/>
  <c r="C26" i="220"/>
  <c r="C41" i="220"/>
  <c r="C40" i="220"/>
  <c r="C39" i="220"/>
  <c r="C27" i="220"/>
  <c r="C38" i="220"/>
  <c r="C37" i="220"/>
  <c r="C36" i="220"/>
  <c r="C35" i="220"/>
  <c r="C34" i="220"/>
  <c r="C45" i="220"/>
  <c r="C33" i="220"/>
  <c r="C44" i="220"/>
  <c r="C32" i="220"/>
  <c r="C43" i="220"/>
  <c r="C31" i="220"/>
  <c r="C42" i="220"/>
  <c r="C24" i="220"/>
  <c r="C23" i="220"/>
  <c r="C18" i="220"/>
  <c r="C22" i="220"/>
  <c r="C21" i="220"/>
  <c r="C20" i="220"/>
  <c r="C35" i="219"/>
  <c r="C33" i="219"/>
  <c r="C32" i="219"/>
  <c r="C29" i="219"/>
  <c r="C39" i="219"/>
  <c r="C27" i="219"/>
  <c r="C38" i="219"/>
  <c r="C26" i="219"/>
  <c r="C37" i="219"/>
  <c r="C36" i="219"/>
  <c r="C34" i="219"/>
  <c r="C45" i="219"/>
  <c r="C44" i="219"/>
  <c r="C43" i="219"/>
  <c r="C31" i="219"/>
  <c r="C42" i="219"/>
  <c r="C30" i="219"/>
  <c r="C41" i="219"/>
  <c r="C40" i="219"/>
  <c r="C19" i="219"/>
  <c r="C24" i="219"/>
  <c r="C23" i="219"/>
  <c r="C22" i="219"/>
  <c r="C21" i="219"/>
  <c r="C20" i="219"/>
  <c r="C46" i="218"/>
  <c r="C26" i="218" a="1"/>
  <c r="C27" i="218" s="1"/>
  <c r="C18" i="218" a="1"/>
  <c r="C20" i="218" s="1"/>
  <c r="C46" i="217"/>
  <c r="C26" i="217" a="1"/>
  <c r="C26" i="217" s="1"/>
  <c r="C18" i="217" a="1"/>
  <c r="C20" i="217" s="1"/>
  <c r="C46" i="216"/>
  <c r="C26" i="216" a="1"/>
  <c r="C27" i="216" s="1"/>
  <c r="C18" i="216" a="1"/>
  <c r="C19" i="216" s="1"/>
  <c r="C46" i="209"/>
  <c r="C26" i="209" a="1"/>
  <c r="C29" i="209" s="1"/>
  <c r="C18" i="209" a="1"/>
  <c r="C19" i="209" s="1"/>
  <c r="C46" i="208"/>
  <c r="C26" i="208" a="1"/>
  <c r="C27" i="208" s="1"/>
  <c r="C18" i="208" a="1"/>
  <c r="C21" i="208" s="1"/>
  <c r="C46" i="207"/>
  <c r="C26" i="207" a="1"/>
  <c r="C39" i="207" s="1"/>
  <c r="C18" i="207" a="1"/>
  <c r="C21" i="207" s="1"/>
  <c r="C46" i="206"/>
  <c r="C26" i="206" a="1"/>
  <c r="C26" i="206" s="1"/>
  <c r="C18" i="206" a="1"/>
  <c r="C19" i="206" s="1"/>
  <c r="C46" i="205"/>
  <c r="C26" i="205" a="1"/>
  <c r="C29" i="205" s="1"/>
  <c r="C18" i="205" a="1"/>
  <c r="C21" i="205" s="1"/>
  <c r="C46" i="204"/>
  <c r="C26" i="204" a="1"/>
  <c r="C27" i="204" s="1"/>
  <c r="C18" i="204" a="1"/>
  <c r="C19" i="204" s="1"/>
  <c r="C46" i="289"/>
  <c r="C26" i="289" a="1"/>
  <c r="C26" i="289" s="1"/>
  <c r="C18" i="289" a="1"/>
  <c r="C18" i="289" s="1"/>
  <c r="C46" i="203"/>
  <c r="C26" i="203" a="1"/>
  <c r="C26" i="203" s="1"/>
  <c r="C18" i="203" a="1"/>
  <c r="C20" i="203" s="1"/>
  <c r="C46" i="202"/>
  <c r="C26" i="202" a="1"/>
  <c r="C27" i="202" s="1"/>
  <c r="C18" i="202" a="1"/>
  <c r="C21" i="202" s="1"/>
  <c r="C46" i="201"/>
  <c r="C26" i="201" a="1"/>
  <c r="C29" i="201" s="1"/>
  <c r="C18" i="201" a="1"/>
  <c r="C18" i="201" s="1"/>
  <c r="C46" i="200"/>
  <c r="C26" i="200" a="1"/>
  <c r="C28" i="200" s="1"/>
  <c r="C18" i="200" a="1"/>
  <c r="C21" i="200" s="1"/>
  <c r="C46" i="199"/>
  <c r="C26" i="199" a="1"/>
  <c r="C26" i="199" s="1"/>
  <c r="C18" i="199" a="1"/>
  <c r="C21" i="199" s="1"/>
  <c r="C46" i="198"/>
  <c r="C26" i="198" a="1"/>
  <c r="C29" i="198" s="1"/>
  <c r="C18" i="198" a="1"/>
  <c r="C18" i="198" s="1"/>
  <c r="C46" i="197"/>
  <c r="C26" i="197" a="1"/>
  <c r="C29" i="197" s="1"/>
  <c r="C18" i="197" a="1"/>
  <c r="C21" i="197" s="1"/>
  <c r="C46" i="196"/>
  <c r="C26" i="196" a="1"/>
  <c r="C26" i="196" s="1"/>
  <c r="C18" i="196" a="1"/>
  <c r="C19" i="196" s="1"/>
  <c r="C46" i="195"/>
  <c r="C26" i="195" a="1"/>
  <c r="C29" i="195" s="1"/>
  <c r="C18" i="195" a="1"/>
  <c r="C18" i="195" s="1"/>
  <c r="C46" i="194"/>
  <c r="C26" i="194" a="1"/>
  <c r="C28" i="194" s="1"/>
  <c r="C18" i="194" a="1"/>
  <c r="C18" i="194" s="1"/>
  <c r="C46" i="193"/>
  <c r="C26" i="193" a="1"/>
  <c r="C28" i="193" s="1"/>
  <c r="C18" i="193" a="1"/>
  <c r="C19" i="193" s="1"/>
  <c r="C46" i="192"/>
  <c r="C26" i="192" a="1"/>
  <c r="C29" i="192" s="1"/>
  <c r="C18" i="192" a="1"/>
  <c r="C19" i="192" s="1"/>
  <c r="C20" i="192"/>
  <c r="C46" i="191"/>
  <c r="C26" i="191" a="1"/>
  <c r="C27" i="191" s="1"/>
  <c r="C18" i="191" a="1"/>
  <c r="C21" i="191" s="1"/>
  <c r="C46" i="190"/>
  <c r="C26" i="190" a="1"/>
  <c r="C29" i="190" s="1"/>
  <c r="C18" i="190" a="1"/>
  <c r="C18" i="190" s="1"/>
  <c r="C46" i="189"/>
  <c r="C26" i="189" a="1"/>
  <c r="C27" i="189" s="1"/>
  <c r="C18" i="189" a="1"/>
  <c r="C21" i="189" s="1"/>
  <c r="C46" i="188"/>
  <c r="C26" i="188" a="1"/>
  <c r="C27" i="188" s="1"/>
  <c r="C18" i="188" a="1"/>
  <c r="C21" i="188" s="1"/>
  <c r="C46" i="187"/>
  <c r="C26" i="187" a="1"/>
  <c r="C27" i="187" s="1"/>
  <c r="C18" i="187" a="1"/>
  <c r="C21" i="187" s="1"/>
  <c r="C46" i="185"/>
  <c r="C26" i="185" a="1"/>
  <c r="C27" i="185" s="1"/>
  <c r="C18" i="185" a="1"/>
  <c r="C19" i="185" s="1"/>
  <c r="C46" i="184"/>
  <c r="C26" i="184" a="1"/>
  <c r="C29" i="184" s="1"/>
  <c r="C18" i="184" a="1"/>
  <c r="C21" i="184" s="1"/>
  <c r="C46" i="183"/>
  <c r="C26" i="183" a="1"/>
  <c r="C29" i="183" s="1"/>
  <c r="C18" i="183" a="1"/>
  <c r="C22" i="183" s="1"/>
  <c r="C46" i="182"/>
  <c r="C26" i="182" a="1"/>
  <c r="C29" i="182" s="1"/>
  <c r="C18" i="182" a="1"/>
  <c r="C21" i="182" s="1"/>
  <c r="C46" i="181"/>
  <c r="C26" i="181" a="1"/>
  <c r="C27" i="181" s="1"/>
  <c r="C18" i="181" a="1"/>
  <c r="C19" i="181" s="1"/>
  <c r="C46" i="180"/>
  <c r="C26" i="180" a="1"/>
  <c r="C27" i="180" s="1"/>
  <c r="C18" i="180" a="1"/>
  <c r="C19" i="180" s="1"/>
  <c r="C46" i="179"/>
  <c r="C26" i="179" a="1"/>
  <c r="C26" i="179" s="1"/>
  <c r="C18" i="179" a="1"/>
  <c r="C18" i="179" s="1"/>
  <c r="C46" i="178"/>
  <c r="C26" i="178" a="1"/>
  <c r="C28" i="178" s="1"/>
  <c r="C18" i="178" a="1"/>
  <c r="C20" i="178" s="1"/>
  <c r="C46" i="177"/>
  <c r="C26" i="177" a="1"/>
  <c r="C29" i="177" s="1"/>
  <c r="C18" i="177" a="1"/>
  <c r="C21" i="177" s="1"/>
  <c r="C46" i="176"/>
  <c r="C26" i="176" a="1"/>
  <c r="C28" i="176" s="1"/>
  <c r="C18" i="176" a="1"/>
  <c r="C21" i="176" s="1"/>
  <c r="C46" i="175"/>
  <c r="C26" i="175" a="1"/>
  <c r="C27" i="175" s="1"/>
  <c r="C18" i="175" a="1"/>
  <c r="C18" i="175" s="1"/>
  <c r="C46" i="174"/>
  <c r="C26" i="174" a="1"/>
  <c r="C29" i="174" s="1"/>
  <c r="C18" i="174" a="1"/>
  <c r="C18" i="174" s="1"/>
  <c r="C46" i="288"/>
  <c r="C26" i="288" a="1"/>
  <c r="C27" i="288" s="1"/>
  <c r="C18" i="288" a="1"/>
  <c r="C20" i="288" s="1"/>
  <c r="C46" i="173"/>
  <c r="C26" i="173" a="1"/>
  <c r="C28" i="173" s="1"/>
  <c r="C18" i="173" a="1"/>
  <c r="C21" i="173" s="1"/>
  <c r="C46" i="287"/>
  <c r="C26" i="287" a="1"/>
  <c r="C29" i="287" s="1"/>
  <c r="C18" i="287" a="1"/>
  <c r="C22" i="287" s="1"/>
  <c r="C46" i="171"/>
  <c r="C26" i="171" a="1"/>
  <c r="C32" i="171" s="1"/>
  <c r="C18" i="171" a="1"/>
  <c r="C18" i="171" s="1"/>
  <c r="C46" i="170"/>
  <c r="C26" i="170" a="1"/>
  <c r="C29" i="170" s="1"/>
  <c r="C18" i="170" a="1"/>
  <c r="C21" i="170" s="1"/>
  <c r="C46" i="169"/>
  <c r="C26" i="169" a="1"/>
  <c r="C26" i="169" s="1"/>
  <c r="C18" i="169" a="1"/>
  <c r="C21" i="169" s="1"/>
  <c r="C46" i="168"/>
  <c r="C26" i="168" a="1"/>
  <c r="C26" i="168" s="1"/>
  <c r="C18" i="168" a="1"/>
  <c r="C18" i="168" s="1"/>
  <c r="C46" i="167"/>
  <c r="C26" i="167" a="1"/>
  <c r="C27" i="167" s="1"/>
  <c r="C18" i="167" a="1"/>
  <c r="C21" i="167" s="1"/>
  <c r="C46" i="166"/>
  <c r="C26" i="166" a="1"/>
  <c r="C29" i="166" s="1"/>
  <c r="C18" i="166" a="1"/>
  <c r="C18" i="166" s="1"/>
  <c r="C46" i="165"/>
  <c r="C26" i="165" a="1"/>
  <c r="C26" i="165" s="1"/>
  <c r="C18" i="165" a="1"/>
  <c r="C18" i="165" s="1"/>
  <c r="C46" i="164"/>
  <c r="C26" i="164" a="1"/>
  <c r="C29" i="164" s="1"/>
  <c r="C18" i="164" a="1"/>
  <c r="C23" i="164" s="1"/>
  <c r="C46" i="163"/>
  <c r="C26" i="163" a="1"/>
  <c r="C26" i="163" s="1"/>
  <c r="C18" i="163" a="1"/>
  <c r="C21" i="163" s="1"/>
  <c r="C46" i="162"/>
  <c r="C26" i="162" a="1"/>
  <c r="C26" i="162" s="1"/>
  <c r="C18" i="162" a="1"/>
  <c r="C18" i="162" s="1"/>
  <c r="C46" i="161"/>
  <c r="C26" i="161" a="1"/>
  <c r="C26" i="161" s="1"/>
  <c r="C18" i="161" a="1"/>
  <c r="C21" i="161" s="1"/>
  <c r="C46" i="160"/>
  <c r="C26" i="160" a="1"/>
  <c r="C27" i="160" s="1"/>
  <c r="C18" i="160" a="1"/>
  <c r="C19" i="160" s="1"/>
  <c r="C46" i="159"/>
  <c r="C26" i="159" a="1"/>
  <c r="C29" i="159" s="1"/>
  <c r="C18" i="159" a="1"/>
  <c r="C19" i="159" s="1"/>
  <c r="C46" i="158"/>
  <c r="C26" i="158" a="1"/>
  <c r="C27" i="158" s="1"/>
  <c r="C18" i="158" a="1"/>
  <c r="C18" i="158" s="1"/>
  <c r="C46" i="157"/>
  <c r="C46" i="156"/>
  <c r="C26" i="156" a="1"/>
  <c r="C26" i="156" s="1"/>
  <c r="C18" i="156" a="1"/>
  <c r="C19" i="156" s="1"/>
  <c r="C46" i="155"/>
  <c r="C26" i="155" a="1"/>
  <c r="C29" i="155" s="1"/>
  <c r="C18" i="155" a="1"/>
  <c r="C24" i="155" s="1"/>
  <c r="C46" i="154"/>
  <c r="C26" i="154" a="1"/>
  <c r="C26" i="154" s="1"/>
  <c r="C18" i="154" a="1"/>
  <c r="C18" i="154" s="1"/>
  <c r="C46" i="143"/>
  <c r="C26" i="143" a="1"/>
  <c r="C29" i="143" s="1"/>
  <c r="C18" i="143" a="1"/>
  <c r="C18" i="143" s="1"/>
  <c r="C27" i="289" l="1"/>
  <c r="C21" i="201"/>
  <c r="C20" i="202"/>
  <c r="C23" i="205"/>
  <c r="C18" i="205"/>
  <c r="C22" i="206"/>
  <c r="C19" i="217"/>
  <c r="C23" i="199"/>
  <c r="C40" i="195"/>
  <c r="C36" i="195"/>
  <c r="C39" i="194"/>
  <c r="C30" i="195"/>
  <c r="C37" i="289"/>
  <c r="C34" i="194"/>
  <c r="C44" i="195"/>
  <c r="C27" i="195"/>
  <c r="C34" i="289"/>
  <c r="C23" i="197"/>
  <c r="C22" i="197"/>
  <c r="C22" i="205"/>
  <c r="C19" i="197"/>
  <c r="C20" i="205"/>
  <c r="C27" i="164"/>
  <c r="C38" i="180"/>
  <c r="C33" i="187"/>
  <c r="C23" i="191"/>
  <c r="C44" i="194"/>
  <c r="C37" i="194"/>
  <c r="C30" i="194"/>
  <c r="C31" i="195"/>
  <c r="C18" i="199"/>
  <c r="C35" i="180"/>
  <c r="C37" i="182"/>
  <c r="C19" i="191"/>
  <c r="C22" i="192"/>
  <c r="C42" i="194"/>
  <c r="C35" i="194"/>
  <c r="C26" i="194"/>
  <c r="C44" i="164"/>
  <c r="C32" i="180"/>
  <c r="C26" i="182"/>
  <c r="C22" i="199"/>
  <c r="C30" i="164"/>
  <c r="C38" i="187"/>
  <c r="C18" i="192"/>
  <c r="C45" i="194"/>
  <c r="C38" i="194"/>
  <c r="C32" i="194"/>
  <c r="C19" i="199"/>
  <c r="C24" i="201"/>
  <c r="C19" i="205"/>
  <c r="C44" i="287"/>
  <c r="C28" i="180"/>
  <c r="C42" i="189"/>
  <c r="C35" i="206"/>
  <c r="C37" i="164"/>
  <c r="C26" i="180"/>
  <c r="C38" i="189"/>
  <c r="C31" i="194"/>
  <c r="C33" i="206"/>
  <c r="C36" i="189"/>
  <c r="C35" i="164"/>
  <c r="C34" i="164"/>
  <c r="C42" i="180"/>
  <c r="C43" i="188"/>
  <c r="C33" i="189"/>
  <c r="C35" i="289"/>
  <c r="C38" i="164"/>
  <c r="C36" i="164"/>
  <c r="C44" i="180"/>
  <c r="C35" i="189"/>
  <c r="C33" i="164"/>
  <c r="C40" i="180"/>
  <c r="C26" i="181"/>
  <c r="C38" i="188"/>
  <c r="C31" i="189"/>
  <c r="C34" i="188"/>
  <c r="C30" i="189"/>
  <c r="C45" i="164"/>
  <c r="C28" i="164"/>
  <c r="C36" i="180"/>
  <c r="C29" i="188"/>
  <c r="C26" i="189"/>
  <c r="C33" i="180"/>
  <c r="C42" i="164"/>
  <c r="C26" i="164"/>
  <c r="C40" i="164"/>
  <c r="C45" i="206"/>
  <c r="C39" i="164"/>
  <c r="C28" i="287"/>
  <c r="C31" i="180"/>
  <c r="C43" i="189"/>
  <c r="C37" i="203"/>
  <c r="C36" i="206"/>
  <c r="C35" i="287"/>
  <c r="C35" i="187"/>
  <c r="C45" i="188"/>
  <c r="C31" i="188"/>
  <c r="C40" i="207"/>
  <c r="C45" i="287"/>
  <c r="C30" i="287"/>
  <c r="C37" i="180"/>
  <c r="C27" i="182"/>
  <c r="C34" i="187"/>
  <c r="C44" i="188"/>
  <c r="C30" i="188"/>
  <c r="C37" i="189"/>
  <c r="C36" i="194"/>
  <c r="C45" i="195"/>
  <c r="C32" i="195"/>
  <c r="C42" i="196"/>
  <c r="C27" i="196"/>
  <c r="C38" i="202"/>
  <c r="C26" i="202"/>
  <c r="C36" i="289"/>
  <c r="C37" i="206"/>
  <c r="C28" i="207"/>
  <c r="C39" i="209"/>
  <c r="C26" i="209"/>
  <c r="C45" i="187"/>
  <c r="C32" i="187"/>
  <c r="C42" i="188"/>
  <c r="C28" i="188"/>
  <c r="C43" i="195"/>
  <c r="C39" i="196"/>
  <c r="C36" i="202"/>
  <c r="C37" i="209"/>
  <c r="C38" i="209"/>
  <c r="C42" i="287"/>
  <c r="C27" i="287"/>
  <c r="C40" i="287"/>
  <c r="C26" i="287"/>
  <c r="C34" i="180"/>
  <c r="C44" i="187"/>
  <c r="C31" i="187"/>
  <c r="C40" i="188"/>
  <c r="C26" i="188"/>
  <c r="C34" i="189"/>
  <c r="C33" i="194"/>
  <c r="C42" i="195"/>
  <c r="C28" i="195"/>
  <c r="C37" i="196"/>
  <c r="C35" i="202"/>
  <c r="C28" i="289"/>
  <c r="C34" i="206"/>
  <c r="C36" i="209"/>
  <c r="C39" i="287"/>
  <c r="C43" i="187"/>
  <c r="C30" i="187"/>
  <c r="C36" i="196"/>
  <c r="C34" i="202"/>
  <c r="C35" i="209"/>
  <c r="C38" i="287"/>
  <c r="C40" i="182"/>
  <c r="C42" i="187"/>
  <c r="C29" i="187"/>
  <c r="C37" i="188"/>
  <c r="C39" i="195"/>
  <c r="C26" i="195"/>
  <c r="C35" i="196"/>
  <c r="C45" i="202"/>
  <c r="C33" i="202"/>
  <c r="C36" i="203"/>
  <c r="C30" i="206"/>
  <c r="C34" i="209"/>
  <c r="C37" i="202"/>
  <c r="C39" i="182"/>
  <c r="C41" i="187"/>
  <c r="C28" i="187"/>
  <c r="C38" i="195"/>
  <c r="C28" i="206"/>
  <c r="C33" i="209"/>
  <c r="C37" i="287"/>
  <c r="C36" i="188"/>
  <c r="C34" i="196"/>
  <c r="C44" i="202"/>
  <c r="C32" i="202"/>
  <c r="C32" i="164"/>
  <c r="C36" i="287"/>
  <c r="C45" i="180"/>
  <c r="C30" i="180"/>
  <c r="C38" i="182"/>
  <c r="C40" i="187"/>
  <c r="C26" i="187"/>
  <c r="C35" i="188"/>
  <c r="C45" i="189"/>
  <c r="C28" i="189"/>
  <c r="C43" i="194"/>
  <c r="C27" i="194"/>
  <c r="C37" i="195"/>
  <c r="C33" i="196"/>
  <c r="C43" i="202"/>
  <c r="C31" i="202"/>
  <c r="C27" i="206"/>
  <c r="C45" i="209"/>
  <c r="C32" i="209"/>
  <c r="C32" i="196"/>
  <c r="C42" i="202"/>
  <c r="C30" i="202"/>
  <c r="C44" i="209"/>
  <c r="C31" i="209"/>
  <c r="C40" i="196"/>
  <c r="C34" i="287"/>
  <c r="C36" i="182"/>
  <c r="C37" i="187"/>
  <c r="C33" i="188"/>
  <c r="C35" i="195"/>
  <c r="C45" i="196"/>
  <c r="C31" i="196"/>
  <c r="C41" i="202"/>
  <c r="C29" i="202"/>
  <c r="C40" i="289"/>
  <c r="C42" i="206"/>
  <c r="C43" i="209"/>
  <c r="C30" i="209"/>
  <c r="C33" i="287"/>
  <c r="C34" i="182"/>
  <c r="C36" i="187"/>
  <c r="C32" i="188"/>
  <c r="C40" i="189"/>
  <c r="C34" i="195"/>
  <c r="C44" i="196"/>
  <c r="C30" i="196"/>
  <c r="C40" i="202"/>
  <c r="C28" i="202"/>
  <c r="C39" i="289"/>
  <c r="C40" i="206"/>
  <c r="C42" i="209"/>
  <c r="C28" i="209"/>
  <c r="C32" i="287"/>
  <c r="C28" i="182"/>
  <c r="C33" i="195"/>
  <c r="C43" i="196"/>
  <c r="C28" i="196"/>
  <c r="C39" i="202"/>
  <c r="C39" i="206"/>
  <c r="C40" i="209"/>
  <c r="C27" i="209"/>
  <c r="C24" i="191"/>
  <c r="C24" i="197"/>
  <c r="C24" i="199"/>
  <c r="C18" i="217"/>
  <c r="C24" i="195"/>
  <c r="C22" i="191"/>
  <c r="C23" i="195"/>
  <c r="C23" i="201"/>
  <c r="C20" i="191"/>
  <c r="C22" i="195"/>
  <c r="C20" i="197"/>
  <c r="C20" i="199"/>
  <c r="C22" i="201"/>
  <c r="C24" i="206"/>
  <c r="C21" i="195"/>
  <c r="C18" i="191"/>
  <c r="C20" i="195"/>
  <c r="C18" i="197"/>
  <c r="C20" i="201"/>
  <c r="C20" i="206"/>
  <c r="C19" i="195"/>
  <c r="C19" i="201"/>
  <c r="C24" i="205"/>
  <c r="C18" i="206"/>
  <c r="C24" i="217"/>
  <c r="C24" i="174"/>
  <c r="C23" i="217"/>
  <c r="C23" i="174"/>
  <c r="C22" i="217"/>
  <c r="C20" i="174"/>
  <c r="C20" i="200"/>
  <c r="C21" i="217"/>
  <c r="C26" i="218"/>
  <c r="C36" i="218"/>
  <c r="C31" i="218"/>
  <c r="C37" i="218"/>
  <c r="C35" i="218"/>
  <c r="C34" i="218"/>
  <c r="C43" i="218"/>
  <c r="C38" i="218"/>
  <c r="C45" i="218"/>
  <c r="C33" i="218"/>
  <c r="C44" i="218"/>
  <c r="C32" i="218"/>
  <c r="C42" i="218"/>
  <c r="C30" i="218"/>
  <c r="C41" i="218"/>
  <c r="C29" i="218"/>
  <c r="C40" i="218"/>
  <c r="C28" i="218"/>
  <c r="C39" i="218"/>
  <c r="C24" i="218"/>
  <c r="C18" i="218"/>
  <c r="C23" i="218"/>
  <c r="C22" i="218"/>
  <c r="C21" i="218"/>
  <c r="C19" i="218"/>
  <c r="C37" i="217"/>
  <c r="C35" i="217"/>
  <c r="C36" i="217"/>
  <c r="C34" i="217"/>
  <c r="C45" i="217"/>
  <c r="C33" i="217"/>
  <c r="C31" i="217"/>
  <c r="C42" i="217"/>
  <c r="C30" i="217"/>
  <c r="C41" i="217"/>
  <c r="C29" i="217"/>
  <c r="C44" i="217"/>
  <c r="C43" i="217"/>
  <c r="C40" i="217"/>
  <c r="C28" i="217"/>
  <c r="C39" i="217"/>
  <c r="C27" i="217"/>
  <c r="C32" i="217"/>
  <c r="C38" i="217"/>
  <c r="C36" i="216"/>
  <c r="C35" i="216"/>
  <c r="C34" i="216"/>
  <c r="C45" i="216"/>
  <c r="C33" i="216"/>
  <c r="C38" i="216"/>
  <c r="C44" i="216"/>
  <c r="C32" i="216"/>
  <c r="C43" i="216"/>
  <c r="C31" i="216"/>
  <c r="C42" i="216"/>
  <c r="C30" i="216"/>
  <c r="C41" i="216"/>
  <c r="C29" i="216"/>
  <c r="C26" i="216"/>
  <c r="C37" i="216"/>
  <c r="C40" i="216"/>
  <c r="C28" i="216"/>
  <c r="C39" i="216"/>
  <c r="C24" i="216"/>
  <c r="C23" i="216"/>
  <c r="C18" i="216"/>
  <c r="C22" i="216"/>
  <c r="C21" i="216"/>
  <c r="C20" i="216"/>
  <c r="C41" i="209"/>
  <c r="C18" i="209"/>
  <c r="C24" i="209"/>
  <c r="C23" i="209"/>
  <c r="C22" i="209"/>
  <c r="C21" i="209"/>
  <c r="C20" i="209"/>
  <c r="C38" i="208"/>
  <c r="C26" i="208"/>
  <c r="C37" i="208"/>
  <c r="C36" i="208"/>
  <c r="C35" i="208"/>
  <c r="C34" i="208"/>
  <c r="C45" i="208"/>
  <c r="C33" i="208"/>
  <c r="C32" i="208"/>
  <c r="C31" i="208"/>
  <c r="C42" i="208"/>
  <c r="C30" i="208"/>
  <c r="C41" i="208"/>
  <c r="C29" i="208"/>
  <c r="C44" i="208"/>
  <c r="C43" i="208"/>
  <c r="C40" i="208"/>
  <c r="C28" i="208"/>
  <c r="C39" i="208"/>
  <c r="C24" i="208"/>
  <c r="C23" i="208"/>
  <c r="C20" i="208"/>
  <c r="C19" i="208"/>
  <c r="C18" i="208"/>
  <c r="C22" i="208"/>
  <c r="C36" i="207"/>
  <c r="C35" i="207"/>
  <c r="C27" i="207"/>
  <c r="C38" i="207"/>
  <c r="C26" i="207"/>
  <c r="C37" i="207"/>
  <c r="C34" i="207"/>
  <c r="C45" i="207"/>
  <c r="C33" i="207"/>
  <c r="C44" i="207"/>
  <c r="C32" i="207"/>
  <c r="C43" i="207"/>
  <c r="C31" i="207"/>
  <c r="C42" i="207"/>
  <c r="C30" i="207"/>
  <c r="C41" i="207"/>
  <c r="C29" i="207"/>
  <c r="C19" i="207"/>
  <c r="C20" i="207"/>
  <c r="C18" i="207"/>
  <c r="C24" i="207"/>
  <c r="C23" i="207"/>
  <c r="C22" i="207"/>
  <c r="C44" i="206"/>
  <c r="C32" i="206"/>
  <c r="C43" i="206"/>
  <c r="C31" i="206"/>
  <c r="C41" i="206"/>
  <c r="C29" i="206"/>
  <c r="C38" i="206"/>
  <c r="C23" i="206"/>
  <c r="C21" i="206"/>
  <c r="C36" i="205"/>
  <c r="C35" i="205"/>
  <c r="C40" i="205"/>
  <c r="C39" i="205"/>
  <c r="C27" i="205"/>
  <c r="C38" i="205"/>
  <c r="C26" i="205"/>
  <c r="C37" i="205"/>
  <c r="C34" i="205"/>
  <c r="C28" i="205"/>
  <c r="C45" i="205"/>
  <c r="C33" i="205"/>
  <c r="C44" i="205"/>
  <c r="C32" i="205"/>
  <c r="C43" i="205"/>
  <c r="C31" i="205"/>
  <c r="C42" i="205"/>
  <c r="C30" i="205"/>
  <c r="C41" i="205"/>
  <c r="C36" i="204"/>
  <c r="C35" i="204"/>
  <c r="C34" i="204"/>
  <c r="C45" i="204"/>
  <c r="C44" i="204"/>
  <c r="C32" i="204"/>
  <c r="C43" i="204"/>
  <c r="C31" i="204"/>
  <c r="C38" i="204"/>
  <c r="C42" i="204"/>
  <c r="C30" i="204"/>
  <c r="C41" i="204"/>
  <c r="C29" i="204"/>
  <c r="C26" i="204"/>
  <c r="C37" i="204"/>
  <c r="C33" i="204"/>
  <c r="C40" i="204"/>
  <c r="C28" i="204"/>
  <c r="C39" i="204"/>
  <c r="C18" i="204"/>
  <c r="C24" i="204"/>
  <c r="C23" i="204"/>
  <c r="C22" i="204"/>
  <c r="C21" i="204"/>
  <c r="C20" i="204"/>
  <c r="C45" i="289"/>
  <c r="C33" i="289"/>
  <c r="C44" i="289"/>
  <c r="C32" i="289"/>
  <c r="C43" i="289"/>
  <c r="C31" i="289"/>
  <c r="C42" i="289"/>
  <c r="C30" i="289"/>
  <c r="C41" i="289"/>
  <c r="C29" i="289"/>
  <c r="C38" i="289"/>
  <c r="C24" i="289"/>
  <c r="C23" i="289"/>
  <c r="C22" i="289"/>
  <c r="C21" i="289"/>
  <c r="C20" i="289"/>
  <c r="C19" i="289"/>
  <c r="C35" i="203"/>
  <c r="C34" i="203"/>
  <c r="C45" i="203"/>
  <c r="C33" i="203"/>
  <c r="C44" i="203"/>
  <c r="C32" i="203"/>
  <c r="C43" i="203"/>
  <c r="C31" i="203"/>
  <c r="C42" i="203"/>
  <c r="C30" i="203"/>
  <c r="C41" i="203"/>
  <c r="C29" i="203"/>
  <c r="C40" i="203"/>
  <c r="C28" i="203"/>
  <c r="C39" i="203"/>
  <c r="C27" i="203"/>
  <c r="C38" i="203"/>
  <c r="C18" i="203"/>
  <c r="C24" i="203"/>
  <c r="C23" i="203"/>
  <c r="C19" i="203"/>
  <c r="C22" i="203"/>
  <c r="C21" i="203"/>
  <c r="C19" i="202"/>
  <c r="C24" i="202"/>
  <c r="C18" i="202"/>
  <c r="C23" i="202"/>
  <c r="C22" i="202"/>
  <c r="C28" i="201"/>
  <c r="C27" i="201"/>
  <c r="C38" i="201"/>
  <c r="C36" i="201"/>
  <c r="C40" i="201"/>
  <c r="C39" i="201"/>
  <c r="C26" i="201"/>
  <c r="C37" i="201"/>
  <c r="C35" i="201"/>
  <c r="C45" i="201"/>
  <c r="C33" i="201"/>
  <c r="C44" i="201"/>
  <c r="C32" i="201"/>
  <c r="C34" i="201"/>
  <c r="C43" i="201"/>
  <c r="C31" i="201"/>
  <c r="C42" i="201"/>
  <c r="C30" i="201"/>
  <c r="C41" i="201"/>
  <c r="C36" i="200"/>
  <c r="C35" i="200"/>
  <c r="C27" i="200"/>
  <c r="C37" i="200"/>
  <c r="C34" i="200"/>
  <c r="C39" i="200"/>
  <c r="C45" i="200"/>
  <c r="C44" i="200"/>
  <c r="C32" i="200"/>
  <c r="C43" i="200"/>
  <c r="C31" i="200"/>
  <c r="C42" i="200"/>
  <c r="C30" i="200"/>
  <c r="C26" i="200"/>
  <c r="C33" i="200"/>
  <c r="C41" i="200"/>
  <c r="C29" i="200"/>
  <c r="C38" i="200"/>
  <c r="C40" i="200"/>
  <c r="C18" i="200"/>
  <c r="C19" i="200"/>
  <c r="C24" i="200"/>
  <c r="C23" i="200"/>
  <c r="C22" i="200"/>
  <c r="C37" i="199"/>
  <c r="C36" i="199"/>
  <c r="C35" i="199"/>
  <c r="C34" i="199"/>
  <c r="C45" i="199"/>
  <c r="C44" i="199"/>
  <c r="C32" i="199"/>
  <c r="C43" i="199"/>
  <c r="C31" i="199"/>
  <c r="C33" i="199"/>
  <c r="C42" i="199"/>
  <c r="C30" i="199"/>
  <c r="C41" i="199"/>
  <c r="C29" i="199"/>
  <c r="C40" i="199"/>
  <c r="C28" i="199"/>
  <c r="C39" i="199"/>
  <c r="C27" i="199"/>
  <c r="C38" i="199"/>
  <c r="C36" i="198"/>
  <c r="C35" i="198"/>
  <c r="C40" i="198"/>
  <c r="C27" i="198"/>
  <c r="C38" i="198"/>
  <c r="C26" i="198"/>
  <c r="C37" i="198"/>
  <c r="C34" i="198"/>
  <c r="C28" i="198"/>
  <c r="C39" i="198"/>
  <c r="C45" i="198"/>
  <c r="C33" i="198"/>
  <c r="C44" i="198"/>
  <c r="C32" i="198"/>
  <c r="C43" i="198"/>
  <c r="C31" i="198"/>
  <c r="C42" i="198"/>
  <c r="C30" i="198"/>
  <c r="C41" i="198"/>
  <c r="C24" i="198"/>
  <c r="C23" i="198"/>
  <c r="C22" i="198"/>
  <c r="C21" i="198"/>
  <c r="C20" i="198"/>
  <c r="C19" i="198"/>
  <c r="C36" i="197"/>
  <c r="C35" i="197"/>
  <c r="C40" i="197"/>
  <c r="C27" i="197"/>
  <c r="C38" i="197"/>
  <c r="C26" i="197"/>
  <c r="C37" i="197"/>
  <c r="C34" i="197"/>
  <c r="C45" i="197"/>
  <c r="C33" i="197"/>
  <c r="C28" i="197"/>
  <c r="C39" i="197"/>
  <c r="C44" i="197"/>
  <c r="C32" i="197"/>
  <c r="C43" i="197"/>
  <c r="C31" i="197"/>
  <c r="C42" i="197"/>
  <c r="C30" i="197"/>
  <c r="C41" i="197"/>
  <c r="C41" i="196"/>
  <c r="C29" i="196"/>
  <c r="C38" i="196"/>
  <c r="C18" i="196"/>
  <c r="C24" i="196"/>
  <c r="C23" i="196"/>
  <c r="C22" i="196"/>
  <c r="C21" i="196"/>
  <c r="C20" i="196"/>
  <c r="C41" i="195"/>
  <c r="C41" i="194"/>
  <c r="C29" i="194"/>
  <c r="C40" i="194"/>
  <c r="C23" i="194"/>
  <c r="C24" i="194"/>
  <c r="C22" i="194"/>
  <c r="C19" i="194"/>
  <c r="C21" i="194"/>
  <c r="C20" i="194"/>
  <c r="C27" i="193"/>
  <c r="C26" i="193"/>
  <c r="C37" i="193"/>
  <c r="C36" i="193"/>
  <c r="C35" i="193"/>
  <c r="C34" i="193"/>
  <c r="C45" i="193"/>
  <c r="C33" i="193"/>
  <c r="C38" i="193"/>
  <c r="C44" i="193"/>
  <c r="C43" i="193"/>
  <c r="C30" i="193"/>
  <c r="C41" i="193"/>
  <c r="C29" i="193"/>
  <c r="C39" i="193"/>
  <c r="C32" i="193"/>
  <c r="C31" i="193"/>
  <c r="C42" i="193"/>
  <c r="C40" i="193"/>
  <c r="C18" i="193"/>
  <c r="C24" i="193"/>
  <c r="C22" i="193"/>
  <c r="C21" i="193"/>
  <c r="C23" i="193"/>
  <c r="C20" i="193"/>
  <c r="C40" i="192"/>
  <c r="C39" i="192"/>
  <c r="C27" i="192"/>
  <c r="C38" i="192"/>
  <c r="C37" i="192"/>
  <c r="C36" i="192"/>
  <c r="C35" i="192"/>
  <c r="C28" i="192"/>
  <c r="C26" i="192"/>
  <c r="C34" i="192"/>
  <c r="C45" i="192"/>
  <c r="C33" i="192"/>
  <c r="C44" i="192"/>
  <c r="C32" i="192"/>
  <c r="C43" i="192"/>
  <c r="C31" i="192"/>
  <c r="C42" i="192"/>
  <c r="C30" i="192"/>
  <c r="C41" i="192"/>
  <c r="C24" i="192"/>
  <c r="C23" i="192"/>
  <c r="C21" i="192"/>
  <c r="C38" i="191"/>
  <c r="C36" i="191"/>
  <c r="C35" i="191"/>
  <c r="C34" i="191"/>
  <c r="C45" i="191"/>
  <c r="C33" i="191"/>
  <c r="C26" i="191"/>
  <c r="C44" i="191"/>
  <c r="C32" i="191"/>
  <c r="C43" i="191"/>
  <c r="C31" i="191"/>
  <c r="C37" i="191"/>
  <c r="C42" i="191"/>
  <c r="C30" i="191"/>
  <c r="C41" i="191"/>
  <c r="C29" i="191"/>
  <c r="C40" i="191"/>
  <c r="C28" i="191"/>
  <c r="C39" i="191"/>
  <c r="C36" i="190"/>
  <c r="C35" i="190"/>
  <c r="C28" i="190"/>
  <c r="C27" i="190"/>
  <c r="C34" i="190"/>
  <c r="C45" i="190"/>
  <c r="C33" i="190"/>
  <c r="C44" i="190"/>
  <c r="C32" i="190"/>
  <c r="C40" i="190"/>
  <c r="C39" i="190"/>
  <c r="C38" i="190"/>
  <c r="C26" i="190"/>
  <c r="C37" i="190"/>
  <c r="C43" i="190"/>
  <c r="C31" i="190"/>
  <c r="C42" i="190"/>
  <c r="C30" i="190"/>
  <c r="C41" i="190"/>
  <c r="C24" i="190"/>
  <c r="C23" i="190"/>
  <c r="C22" i="190"/>
  <c r="C21" i="190"/>
  <c r="C20" i="190"/>
  <c r="C19" i="190"/>
  <c r="C44" i="189"/>
  <c r="C32" i="189"/>
  <c r="C41" i="189"/>
  <c r="C29" i="189"/>
  <c r="C39" i="189"/>
  <c r="C19" i="189"/>
  <c r="C18" i="189"/>
  <c r="C20" i="189"/>
  <c r="C24" i="189"/>
  <c r="C23" i="189"/>
  <c r="C22" i="189"/>
  <c r="C41" i="188"/>
  <c r="C39" i="188"/>
  <c r="C19" i="188"/>
  <c r="C24" i="188"/>
  <c r="C20" i="188"/>
  <c r="C18" i="188"/>
  <c r="C23" i="188"/>
  <c r="C22" i="188"/>
  <c r="C39" i="187"/>
  <c r="C19" i="187"/>
  <c r="C18" i="187"/>
  <c r="C24" i="187"/>
  <c r="C20" i="187"/>
  <c r="C23" i="187"/>
  <c r="C22" i="187"/>
  <c r="C36" i="185"/>
  <c r="C35" i="185"/>
  <c r="C34" i="185"/>
  <c r="C38" i="185"/>
  <c r="C32" i="185"/>
  <c r="C43" i="185"/>
  <c r="C31" i="185"/>
  <c r="C44" i="185"/>
  <c r="C42" i="185"/>
  <c r="C30" i="185"/>
  <c r="C26" i="185"/>
  <c r="C41" i="185"/>
  <c r="C29" i="185"/>
  <c r="C37" i="185"/>
  <c r="C33" i="185"/>
  <c r="C40" i="185"/>
  <c r="C28" i="185"/>
  <c r="C45" i="185"/>
  <c r="C39" i="185"/>
  <c r="C23" i="185"/>
  <c r="C22" i="185"/>
  <c r="C21" i="185"/>
  <c r="C18" i="185"/>
  <c r="C24" i="185"/>
  <c r="C20" i="185"/>
  <c r="C36" i="184"/>
  <c r="C40" i="184"/>
  <c r="C39" i="184"/>
  <c r="C38" i="184"/>
  <c r="C37" i="184"/>
  <c r="C35" i="184"/>
  <c r="C34" i="184"/>
  <c r="C45" i="184"/>
  <c r="C33" i="184"/>
  <c r="C28" i="184"/>
  <c r="C27" i="184"/>
  <c r="C26" i="184"/>
  <c r="C44" i="184"/>
  <c r="C32" i="184"/>
  <c r="C43" i="184"/>
  <c r="C31" i="184"/>
  <c r="C42" i="184"/>
  <c r="C30" i="184"/>
  <c r="C41" i="184"/>
  <c r="C18" i="184"/>
  <c r="C20" i="184"/>
  <c r="C19" i="184"/>
  <c r="C24" i="184"/>
  <c r="C23" i="184"/>
  <c r="C22" i="184"/>
  <c r="C28" i="183"/>
  <c r="C39" i="183"/>
  <c r="C38" i="183"/>
  <c r="C26" i="183"/>
  <c r="C37" i="183"/>
  <c r="C36" i="183"/>
  <c r="C35" i="183"/>
  <c r="C34" i="183"/>
  <c r="C45" i="183"/>
  <c r="C33" i="183"/>
  <c r="C40" i="183"/>
  <c r="C27" i="183"/>
  <c r="C44" i="183"/>
  <c r="C32" i="183"/>
  <c r="C43" i="183"/>
  <c r="C31" i="183"/>
  <c r="C42" i="183"/>
  <c r="C30" i="183"/>
  <c r="C41" i="183"/>
  <c r="C21" i="183"/>
  <c r="C20" i="183"/>
  <c r="C19" i="183"/>
  <c r="C18" i="183"/>
  <c r="C24" i="183"/>
  <c r="C23" i="183"/>
  <c r="C35" i="182"/>
  <c r="C33" i="182"/>
  <c r="C44" i="182"/>
  <c r="C32" i="182"/>
  <c r="C45" i="182"/>
  <c r="C43" i="182"/>
  <c r="C31" i="182"/>
  <c r="C42" i="182"/>
  <c r="C30" i="182"/>
  <c r="C41" i="182"/>
  <c r="C20" i="182"/>
  <c r="C19" i="182"/>
  <c r="C18" i="182"/>
  <c r="C24" i="182"/>
  <c r="C23" i="182"/>
  <c r="C22" i="182"/>
  <c r="C38" i="181"/>
  <c r="C37" i="181"/>
  <c r="C36" i="181"/>
  <c r="C35" i="181"/>
  <c r="C34" i="181"/>
  <c r="C45" i="181"/>
  <c r="C44" i="181"/>
  <c r="C32" i="181"/>
  <c r="C43" i="181"/>
  <c r="C31" i="181"/>
  <c r="C33" i="181"/>
  <c r="C42" i="181"/>
  <c r="C30" i="181"/>
  <c r="C41" i="181"/>
  <c r="C29" i="181"/>
  <c r="C40" i="181"/>
  <c r="C28" i="181"/>
  <c r="C39" i="181"/>
  <c r="C24" i="181"/>
  <c r="C23" i="181"/>
  <c r="C18" i="181"/>
  <c r="C22" i="181"/>
  <c r="C21" i="181"/>
  <c r="C20" i="181"/>
  <c r="C43" i="180"/>
  <c r="C41" i="180"/>
  <c r="C29" i="180"/>
  <c r="C39" i="180"/>
  <c r="C24" i="180"/>
  <c r="C23" i="180"/>
  <c r="C18" i="180"/>
  <c r="C22" i="180"/>
  <c r="C21" i="180"/>
  <c r="C20" i="180"/>
  <c r="C35" i="179"/>
  <c r="C34" i="179"/>
  <c r="C45" i="179"/>
  <c r="C33" i="179"/>
  <c r="C36" i="179"/>
  <c r="C32" i="179"/>
  <c r="C43" i="179"/>
  <c r="C31" i="179"/>
  <c r="C42" i="179"/>
  <c r="C30" i="179"/>
  <c r="C41" i="179"/>
  <c r="C29" i="179"/>
  <c r="C37" i="179"/>
  <c r="C44" i="179"/>
  <c r="C40" i="179"/>
  <c r="C28" i="179"/>
  <c r="C39" i="179"/>
  <c r="C27" i="179"/>
  <c r="C38" i="179"/>
  <c r="C24" i="179"/>
  <c r="C23" i="179"/>
  <c r="C22" i="179"/>
  <c r="C21" i="179"/>
  <c r="C20" i="179"/>
  <c r="C19" i="179"/>
  <c r="C27" i="178"/>
  <c r="C26" i="178"/>
  <c r="C35" i="178"/>
  <c r="C38" i="178"/>
  <c r="C36" i="178"/>
  <c r="C34" i="178"/>
  <c r="C45" i="178"/>
  <c r="C33" i="178"/>
  <c r="C44" i="178"/>
  <c r="C32" i="178"/>
  <c r="C39" i="178"/>
  <c r="C37" i="178"/>
  <c r="C43" i="178"/>
  <c r="C42" i="178"/>
  <c r="C41" i="178"/>
  <c r="C29" i="178"/>
  <c r="C31" i="178"/>
  <c r="C30" i="178"/>
  <c r="C40" i="178"/>
  <c r="C19" i="178"/>
  <c r="C18" i="178"/>
  <c r="C24" i="178"/>
  <c r="C22" i="178"/>
  <c r="C21" i="178"/>
  <c r="C23" i="178"/>
  <c r="C36" i="177"/>
  <c r="C35" i="177"/>
  <c r="C40" i="177"/>
  <c r="C39" i="177"/>
  <c r="C26" i="177"/>
  <c r="C37" i="177"/>
  <c r="C34" i="177"/>
  <c r="C28" i="177"/>
  <c r="C27" i="177"/>
  <c r="C38" i="177"/>
  <c r="C45" i="177"/>
  <c r="C33" i="177"/>
  <c r="C44" i="177"/>
  <c r="C32" i="177"/>
  <c r="C43" i="177"/>
  <c r="C31" i="177"/>
  <c r="C42" i="177"/>
  <c r="C30" i="177"/>
  <c r="C41" i="177"/>
  <c r="C18" i="177"/>
  <c r="C19" i="177"/>
  <c r="C20" i="177"/>
  <c r="C24" i="177"/>
  <c r="C23" i="177"/>
  <c r="C22" i="177"/>
  <c r="C27" i="176"/>
  <c r="C35" i="176"/>
  <c r="C39" i="176"/>
  <c r="C34" i="176"/>
  <c r="C26" i="176"/>
  <c r="C32" i="176"/>
  <c r="C31" i="176"/>
  <c r="C42" i="176"/>
  <c r="C30" i="176"/>
  <c r="C33" i="176"/>
  <c r="C43" i="176"/>
  <c r="C41" i="176"/>
  <c r="C29" i="176"/>
  <c r="C38" i="176"/>
  <c r="C37" i="176"/>
  <c r="C36" i="176"/>
  <c r="C45" i="176"/>
  <c r="C44" i="176"/>
  <c r="C40" i="176"/>
  <c r="C20" i="176"/>
  <c r="C19" i="176"/>
  <c r="C18" i="176"/>
  <c r="C24" i="176"/>
  <c r="C23" i="176"/>
  <c r="C22" i="176"/>
  <c r="C35" i="175"/>
  <c r="C45" i="175"/>
  <c r="C32" i="175"/>
  <c r="C43" i="175"/>
  <c r="C31" i="175"/>
  <c r="C26" i="175"/>
  <c r="C34" i="175"/>
  <c r="C44" i="175"/>
  <c r="C42" i="175"/>
  <c r="C30" i="175"/>
  <c r="C41" i="175"/>
  <c r="C29" i="175"/>
  <c r="C38" i="175"/>
  <c r="C37" i="175"/>
  <c r="C36" i="175"/>
  <c r="C33" i="175"/>
  <c r="C40" i="175"/>
  <c r="C28" i="175"/>
  <c r="C39" i="175"/>
  <c r="C24" i="175"/>
  <c r="C23" i="175"/>
  <c r="C22" i="175"/>
  <c r="C21" i="175"/>
  <c r="C20" i="175"/>
  <c r="C19" i="175"/>
  <c r="C36" i="174"/>
  <c r="C35" i="174"/>
  <c r="C28" i="174"/>
  <c r="C39" i="174"/>
  <c r="C38" i="174"/>
  <c r="C37" i="174"/>
  <c r="C34" i="174"/>
  <c r="C40" i="174"/>
  <c r="C27" i="174"/>
  <c r="C26" i="174"/>
  <c r="C45" i="174"/>
  <c r="C33" i="174"/>
  <c r="C44" i="174"/>
  <c r="C32" i="174"/>
  <c r="C43" i="174"/>
  <c r="C31" i="174"/>
  <c r="C42" i="174"/>
  <c r="C30" i="174"/>
  <c r="C41" i="174"/>
  <c r="C22" i="174"/>
  <c r="C21" i="174"/>
  <c r="C19" i="174"/>
  <c r="C45" i="288"/>
  <c r="C33" i="288"/>
  <c r="C44" i="288"/>
  <c r="C32" i="288"/>
  <c r="C43" i="288"/>
  <c r="C31" i="288"/>
  <c r="C26" i="288"/>
  <c r="C36" i="288"/>
  <c r="C34" i="288"/>
  <c r="C42" i="288"/>
  <c r="C30" i="288"/>
  <c r="C41" i="288"/>
  <c r="C29" i="288"/>
  <c r="C38" i="288"/>
  <c r="C37" i="288"/>
  <c r="C35" i="288"/>
  <c r="C40" i="288"/>
  <c r="C28" i="288"/>
  <c r="C39" i="288"/>
  <c r="C19" i="288"/>
  <c r="C24" i="288"/>
  <c r="C22" i="288"/>
  <c r="C21" i="288"/>
  <c r="C18" i="288"/>
  <c r="C23" i="288"/>
  <c r="C39" i="173"/>
  <c r="C37" i="173"/>
  <c r="C27" i="173"/>
  <c r="C38" i="173"/>
  <c r="C36" i="173"/>
  <c r="C35" i="173"/>
  <c r="C34" i="173"/>
  <c r="C45" i="173"/>
  <c r="C33" i="173"/>
  <c r="C32" i="173"/>
  <c r="C31" i="173"/>
  <c r="C30" i="173"/>
  <c r="C41" i="173"/>
  <c r="C29" i="173"/>
  <c r="C26" i="173"/>
  <c r="C44" i="173"/>
  <c r="C43" i="173"/>
  <c r="C42" i="173"/>
  <c r="C40" i="173"/>
  <c r="C20" i="173"/>
  <c r="C19" i="173"/>
  <c r="C18" i="173"/>
  <c r="C24" i="173"/>
  <c r="C23" i="173"/>
  <c r="C22" i="173"/>
  <c r="C43" i="287"/>
  <c r="C31" i="287"/>
  <c r="C41" i="287"/>
  <c r="C21" i="287"/>
  <c r="C20" i="287"/>
  <c r="C19" i="287"/>
  <c r="C18" i="287"/>
  <c r="C24" i="287"/>
  <c r="C23" i="287"/>
  <c r="C36" i="171"/>
  <c r="C43" i="171"/>
  <c r="C31" i="171"/>
  <c r="C42" i="171"/>
  <c r="C30" i="171"/>
  <c r="C41" i="171"/>
  <c r="C29" i="171"/>
  <c r="C40" i="171"/>
  <c r="C28" i="171"/>
  <c r="C39" i="171"/>
  <c r="C27" i="171"/>
  <c r="C38" i="171"/>
  <c r="C26" i="171"/>
  <c r="C37" i="171"/>
  <c r="C35" i="171"/>
  <c r="C34" i="171"/>
  <c r="C45" i="171"/>
  <c r="C33" i="171"/>
  <c r="C44" i="171"/>
  <c r="C24" i="171"/>
  <c r="C23" i="171"/>
  <c r="C22" i="171"/>
  <c r="C21" i="171"/>
  <c r="C20" i="171"/>
  <c r="C19" i="171"/>
  <c r="C36" i="170"/>
  <c r="C28" i="170"/>
  <c r="C39" i="170"/>
  <c r="C38" i="170"/>
  <c r="C37" i="170"/>
  <c r="C35" i="170"/>
  <c r="C34" i="170"/>
  <c r="C45" i="170"/>
  <c r="C33" i="170"/>
  <c r="C40" i="170"/>
  <c r="C27" i="170"/>
  <c r="C26" i="170"/>
  <c r="C44" i="170"/>
  <c r="C32" i="170"/>
  <c r="C43" i="170"/>
  <c r="C31" i="170"/>
  <c r="C42" i="170"/>
  <c r="C30" i="170"/>
  <c r="C41" i="170"/>
  <c r="C18" i="170"/>
  <c r="C20" i="170"/>
  <c r="C19" i="170"/>
  <c r="C24" i="170"/>
  <c r="C23" i="170"/>
  <c r="C22" i="170"/>
  <c r="C33" i="169"/>
  <c r="C44" i="169"/>
  <c r="C43" i="169"/>
  <c r="C31" i="169"/>
  <c r="C34" i="169"/>
  <c r="C45" i="169"/>
  <c r="C32" i="169"/>
  <c r="C42" i="169"/>
  <c r="C30" i="169"/>
  <c r="C41" i="169"/>
  <c r="C29" i="169"/>
  <c r="C37" i="169"/>
  <c r="C36" i="169"/>
  <c r="C35" i="169"/>
  <c r="C40" i="169"/>
  <c r="C28" i="169"/>
  <c r="C39" i="169"/>
  <c r="C27" i="169"/>
  <c r="C38" i="169"/>
  <c r="C18" i="169"/>
  <c r="C20" i="169"/>
  <c r="C19" i="169"/>
  <c r="C24" i="169"/>
  <c r="C23" i="169"/>
  <c r="C22" i="169"/>
  <c r="C37" i="168"/>
  <c r="C36" i="168"/>
  <c r="C35" i="168"/>
  <c r="C45" i="168"/>
  <c r="C33" i="168"/>
  <c r="C44" i="168"/>
  <c r="C32" i="168"/>
  <c r="C43" i="168"/>
  <c r="C31" i="168"/>
  <c r="C34" i="168"/>
  <c r="C30" i="168"/>
  <c r="C41" i="168"/>
  <c r="C29" i="168"/>
  <c r="C42" i="168"/>
  <c r="C40" i="168"/>
  <c r="C28" i="168"/>
  <c r="C39" i="168"/>
  <c r="C27" i="168"/>
  <c r="C38" i="168"/>
  <c r="C24" i="168"/>
  <c r="C23" i="168"/>
  <c r="C22" i="168"/>
  <c r="C21" i="168"/>
  <c r="C20" i="168"/>
  <c r="C19" i="168"/>
  <c r="C36" i="167"/>
  <c r="C34" i="167"/>
  <c r="C45" i="167"/>
  <c r="C32" i="167"/>
  <c r="C43" i="167"/>
  <c r="C31" i="167"/>
  <c r="C42" i="167"/>
  <c r="C30" i="167"/>
  <c r="C41" i="167"/>
  <c r="C29" i="167"/>
  <c r="C38" i="167"/>
  <c r="C26" i="167"/>
  <c r="C37" i="167"/>
  <c r="C35" i="167"/>
  <c r="C33" i="167"/>
  <c r="C44" i="167"/>
  <c r="C40" i="167"/>
  <c r="C28" i="167"/>
  <c r="C39" i="167"/>
  <c r="C20" i="167"/>
  <c r="C19" i="167"/>
  <c r="C18" i="167"/>
  <c r="C24" i="167"/>
  <c r="C23" i="167"/>
  <c r="C22" i="167"/>
  <c r="C40" i="166"/>
  <c r="C28" i="166"/>
  <c r="C27" i="166"/>
  <c r="C26" i="166"/>
  <c r="C37" i="166"/>
  <c r="C35" i="166"/>
  <c r="C39" i="166"/>
  <c r="C38" i="166"/>
  <c r="C34" i="166"/>
  <c r="C36" i="166"/>
  <c r="C45" i="166"/>
  <c r="C33" i="166"/>
  <c r="C44" i="166"/>
  <c r="C32" i="166"/>
  <c r="C43" i="166"/>
  <c r="C31" i="166"/>
  <c r="C42" i="166"/>
  <c r="C30" i="166"/>
  <c r="C41" i="166"/>
  <c r="C23" i="166"/>
  <c r="C19" i="166"/>
  <c r="C24" i="166"/>
  <c r="C22" i="166"/>
  <c r="C21" i="166"/>
  <c r="C20" i="166"/>
  <c r="C45" i="165"/>
  <c r="C33" i="165"/>
  <c r="C44" i="165"/>
  <c r="C32" i="165"/>
  <c r="C43" i="165"/>
  <c r="C31" i="165"/>
  <c r="C37" i="165"/>
  <c r="C35" i="165"/>
  <c r="C42" i="165"/>
  <c r="C30" i="165"/>
  <c r="C41" i="165"/>
  <c r="C29" i="165"/>
  <c r="C36" i="165"/>
  <c r="C34" i="165"/>
  <c r="C40" i="165"/>
  <c r="C28" i="165"/>
  <c r="C39" i="165"/>
  <c r="C27" i="165"/>
  <c r="C38" i="165"/>
  <c r="C24" i="165"/>
  <c r="C23" i="165"/>
  <c r="C22" i="165"/>
  <c r="C21" i="165"/>
  <c r="C20" i="165"/>
  <c r="C19" i="165"/>
  <c r="C43" i="164"/>
  <c r="C31" i="164"/>
  <c r="C41" i="164"/>
  <c r="C22" i="164"/>
  <c r="C21" i="164"/>
  <c r="C20" i="164"/>
  <c r="C19" i="164"/>
  <c r="C18" i="164"/>
  <c r="C24" i="164"/>
  <c r="C37" i="163"/>
  <c r="C36" i="163"/>
  <c r="C34" i="163"/>
  <c r="C29" i="163"/>
  <c r="C35" i="163"/>
  <c r="C45" i="163"/>
  <c r="C33" i="163"/>
  <c r="C44" i="163"/>
  <c r="C32" i="163"/>
  <c r="C43" i="163"/>
  <c r="C31" i="163"/>
  <c r="C42" i="163"/>
  <c r="C30" i="163"/>
  <c r="C41" i="163"/>
  <c r="C40" i="163"/>
  <c r="C28" i="163"/>
  <c r="C39" i="163"/>
  <c r="C27" i="163"/>
  <c r="C38" i="163"/>
  <c r="C20" i="163"/>
  <c r="C19" i="163"/>
  <c r="C18" i="163"/>
  <c r="C24" i="163"/>
  <c r="C23" i="163"/>
  <c r="C22" i="163"/>
  <c r="C37" i="162"/>
  <c r="C36" i="162"/>
  <c r="C35" i="162"/>
  <c r="C34" i="162"/>
  <c r="C45" i="162"/>
  <c r="C33" i="162"/>
  <c r="C44" i="162"/>
  <c r="C32" i="162"/>
  <c r="C43" i="162"/>
  <c r="C31" i="162"/>
  <c r="C42" i="162"/>
  <c r="C30" i="162"/>
  <c r="C41" i="162"/>
  <c r="C29" i="162"/>
  <c r="C40" i="162"/>
  <c r="C28" i="162"/>
  <c r="C39" i="162"/>
  <c r="C27" i="162"/>
  <c r="C38" i="162"/>
  <c r="C24" i="162"/>
  <c r="C23" i="162"/>
  <c r="C22" i="162"/>
  <c r="C21" i="162"/>
  <c r="C20" i="162"/>
  <c r="C19" i="162"/>
  <c r="C37" i="161"/>
  <c r="C36" i="161"/>
  <c r="C35" i="161"/>
  <c r="C34" i="161"/>
  <c r="C45" i="161"/>
  <c r="C33" i="161"/>
  <c r="C44" i="161"/>
  <c r="C32" i="161"/>
  <c r="C43" i="161"/>
  <c r="C31" i="161"/>
  <c r="C42" i="161"/>
  <c r="C30" i="161"/>
  <c r="C41" i="161"/>
  <c r="C29" i="161"/>
  <c r="C40" i="161"/>
  <c r="C28" i="161"/>
  <c r="C39" i="161"/>
  <c r="C27" i="161"/>
  <c r="C38" i="161"/>
  <c r="C20" i="161"/>
  <c r="C19" i="161"/>
  <c r="C18" i="161"/>
  <c r="C24" i="161"/>
  <c r="C23" i="161"/>
  <c r="C22" i="161"/>
  <c r="C38" i="160"/>
  <c r="C37" i="160"/>
  <c r="C26" i="160"/>
  <c r="C36" i="160"/>
  <c r="C35" i="160"/>
  <c r="C34" i="160"/>
  <c r="C45" i="160"/>
  <c r="C33" i="160"/>
  <c r="C44" i="160"/>
  <c r="C32" i="160"/>
  <c r="C43" i="160"/>
  <c r="C31" i="160"/>
  <c r="C42" i="160"/>
  <c r="C30" i="160"/>
  <c r="C41" i="160"/>
  <c r="C29" i="160"/>
  <c r="C40" i="160"/>
  <c r="C28" i="160"/>
  <c r="C39" i="160"/>
  <c r="C18" i="160"/>
  <c r="C24" i="160"/>
  <c r="C23" i="160"/>
  <c r="C22" i="160"/>
  <c r="C21" i="160"/>
  <c r="C20" i="160"/>
  <c r="C28" i="159"/>
  <c r="C38" i="159"/>
  <c r="C40" i="159"/>
  <c r="C39" i="159"/>
  <c r="C27" i="159"/>
  <c r="C26" i="159"/>
  <c r="C37" i="159"/>
  <c r="C36" i="159"/>
  <c r="C35" i="159"/>
  <c r="C34" i="159"/>
  <c r="C45" i="159"/>
  <c r="C33" i="159"/>
  <c r="C44" i="159"/>
  <c r="C32" i="159"/>
  <c r="C43" i="159"/>
  <c r="C31" i="159"/>
  <c r="C42" i="159"/>
  <c r="C30" i="159"/>
  <c r="C41" i="159"/>
  <c r="C18" i="159"/>
  <c r="C24" i="159"/>
  <c r="C23" i="159"/>
  <c r="C22" i="159"/>
  <c r="C21" i="159"/>
  <c r="C20" i="159"/>
  <c r="C38" i="158"/>
  <c r="C26" i="158"/>
  <c r="C37" i="158"/>
  <c r="C36" i="158"/>
  <c r="C35" i="158"/>
  <c r="C34" i="158"/>
  <c r="C45" i="158"/>
  <c r="C33" i="158"/>
  <c r="C44" i="158"/>
  <c r="C32" i="158"/>
  <c r="C43" i="158"/>
  <c r="C31" i="158"/>
  <c r="C42" i="158"/>
  <c r="C30" i="158"/>
  <c r="C41" i="158"/>
  <c r="C29" i="158"/>
  <c r="C40" i="158"/>
  <c r="C28" i="158"/>
  <c r="C39" i="158"/>
  <c r="C24" i="158"/>
  <c r="C23" i="158"/>
  <c r="C22" i="158"/>
  <c r="C21" i="158"/>
  <c r="C20" i="158"/>
  <c r="C19" i="158"/>
  <c r="C37" i="156"/>
  <c r="C36" i="156"/>
  <c r="C35" i="156"/>
  <c r="C34" i="156"/>
  <c r="C45" i="156"/>
  <c r="C33" i="156"/>
  <c r="C44" i="156"/>
  <c r="C32" i="156"/>
  <c r="C43" i="156"/>
  <c r="C31" i="156"/>
  <c r="C42" i="156"/>
  <c r="C30" i="156"/>
  <c r="C41" i="156"/>
  <c r="C29" i="156"/>
  <c r="C40" i="156"/>
  <c r="C28" i="156"/>
  <c r="C39" i="156"/>
  <c r="C27" i="156"/>
  <c r="C38" i="156"/>
  <c r="C18" i="156"/>
  <c r="C24" i="156"/>
  <c r="C23" i="156"/>
  <c r="C22" i="156"/>
  <c r="C21" i="156"/>
  <c r="C20" i="156"/>
  <c r="C40" i="155"/>
  <c r="C39" i="155"/>
  <c r="C27" i="155"/>
  <c r="C38" i="155"/>
  <c r="C26" i="155"/>
  <c r="C37" i="155"/>
  <c r="C28" i="155"/>
  <c r="C36" i="155"/>
  <c r="C35" i="155"/>
  <c r="C34" i="155"/>
  <c r="C45" i="155"/>
  <c r="C33" i="155"/>
  <c r="C44" i="155"/>
  <c r="C32" i="155"/>
  <c r="C43" i="155"/>
  <c r="C31" i="155"/>
  <c r="C42" i="155"/>
  <c r="C30" i="155"/>
  <c r="C41" i="155"/>
  <c r="C23" i="155"/>
  <c r="C22" i="155"/>
  <c r="C21" i="155"/>
  <c r="C20" i="155"/>
  <c r="C19" i="155"/>
  <c r="C18" i="155"/>
  <c r="C37" i="154"/>
  <c r="C36" i="154"/>
  <c r="C35" i="154"/>
  <c r="C34" i="154"/>
  <c r="C45" i="154"/>
  <c r="C33" i="154"/>
  <c r="C44" i="154"/>
  <c r="C32" i="154"/>
  <c r="C43" i="154"/>
  <c r="C31" i="154"/>
  <c r="C42" i="154"/>
  <c r="C30" i="154"/>
  <c r="C41" i="154"/>
  <c r="C29" i="154"/>
  <c r="C40" i="154"/>
  <c r="C28" i="154"/>
  <c r="C39" i="154"/>
  <c r="C27" i="154"/>
  <c r="C38" i="154"/>
  <c r="C24" i="154"/>
  <c r="C23" i="154"/>
  <c r="C22" i="154"/>
  <c r="C21" i="154"/>
  <c r="C20" i="154"/>
  <c r="C19" i="154"/>
  <c r="C27" i="143"/>
  <c r="C40" i="143"/>
  <c r="C28" i="143"/>
  <c r="C39" i="143"/>
  <c r="C38" i="143"/>
  <c r="C26" i="143"/>
  <c r="C37" i="143"/>
  <c r="C36" i="143"/>
  <c r="C35" i="143"/>
  <c r="C34" i="143"/>
  <c r="C45" i="143"/>
  <c r="C33" i="143"/>
  <c r="C44" i="143"/>
  <c r="C32" i="143"/>
  <c r="C43" i="143"/>
  <c r="C31" i="143"/>
  <c r="C42" i="143"/>
  <c r="C30" i="143"/>
  <c r="C41" i="143"/>
  <c r="C24" i="143"/>
  <c r="C23" i="143"/>
  <c r="C22" i="143"/>
  <c r="C21" i="143"/>
  <c r="C20" i="143"/>
  <c r="C19" i="143"/>
  <c r="C46" i="4"/>
  <c r="C26" i="4" a="1"/>
  <c r="C26" i="4" s="1"/>
  <c r="C18" i="4" a="1"/>
  <c r="C18" i="4" s="1"/>
  <c r="C37" i="4" l="1"/>
  <c r="C36" i="4"/>
  <c r="C35" i="4"/>
  <c r="C34" i="4"/>
  <c r="C45" i="4"/>
  <c r="C33" i="4"/>
  <c r="C44" i="4"/>
  <c r="C32" i="4"/>
  <c r="C43" i="4"/>
  <c r="C31" i="4"/>
  <c r="C42" i="4"/>
  <c r="C30" i="4"/>
  <c r="C41" i="4"/>
  <c r="C29" i="4"/>
  <c r="C40" i="4"/>
  <c r="C28" i="4"/>
  <c r="C39" i="4"/>
  <c r="C27" i="4"/>
  <c r="C38" i="4"/>
  <c r="C24" i="4"/>
  <c r="C23" i="4"/>
  <c r="C22" i="4"/>
  <c r="C21" i="4"/>
  <c r="C20" i="4"/>
  <c r="C19" i="4"/>
  <c r="A2" i="285"/>
  <c r="A27" i="285"/>
  <c r="A28" i="285" s="1"/>
  <c r="A29" i="285" s="1"/>
  <c r="A30" i="285" s="1"/>
  <c r="A31" i="285" s="1"/>
  <c r="A32" i="285" s="1"/>
  <c r="A33" i="285" s="1"/>
  <c r="A34" i="285" s="1"/>
  <c r="A35" i="285" s="1"/>
  <c r="A36" i="285" s="1"/>
  <c r="A37" i="285" s="1"/>
  <c r="A38" i="285" s="1"/>
  <c r="A39" i="285" s="1"/>
  <c r="A40" i="285" s="1"/>
  <c r="A41" i="285" s="1"/>
  <c r="A42" i="285" s="1"/>
  <c r="A43" i="285" s="1"/>
  <c r="A44" i="285" s="1"/>
  <c r="A45" i="285" s="1"/>
  <c r="B26" i="285" a="1"/>
  <c r="B44" i="285" s="1"/>
  <c r="C25" i="285"/>
  <c r="A19" i="285"/>
  <c r="A20" i="285" s="1"/>
  <c r="A21" i="285" s="1"/>
  <c r="A22" i="285" s="1"/>
  <c r="A23" i="285" s="1"/>
  <c r="A24" i="285" s="1"/>
  <c r="B18" i="285" a="1"/>
  <c r="B23" i="285" s="1"/>
  <c r="C17" i="285"/>
  <c r="C11" i="285"/>
  <c r="C8" i="285"/>
  <c r="A3" i="285"/>
  <c r="A2" i="284"/>
  <c r="A27" i="284"/>
  <c r="A28" i="284" s="1"/>
  <c r="A29" i="284" s="1"/>
  <c r="A30" i="284" s="1"/>
  <c r="A31" i="284" s="1"/>
  <c r="A32" i="284" s="1"/>
  <c r="A33" i="284" s="1"/>
  <c r="A34" i="284" s="1"/>
  <c r="A35" i="284" s="1"/>
  <c r="A36" i="284" s="1"/>
  <c r="A37" i="284" s="1"/>
  <c r="A38" i="284" s="1"/>
  <c r="A39" i="284" s="1"/>
  <c r="A40" i="284" s="1"/>
  <c r="A41" i="284" s="1"/>
  <c r="A42" i="284" s="1"/>
  <c r="A43" i="284" s="1"/>
  <c r="A44" i="284" s="1"/>
  <c r="A45" i="284" s="1"/>
  <c r="B26" i="284" a="1"/>
  <c r="B44" i="284" s="1"/>
  <c r="C25" i="284"/>
  <c r="A19" i="284"/>
  <c r="A20" i="284" s="1"/>
  <c r="A21" i="284" s="1"/>
  <c r="A22" i="284" s="1"/>
  <c r="A23" i="284" s="1"/>
  <c r="A24" i="284" s="1"/>
  <c r="B18" i="284" a="1"/>
  <c r="B23" i="284" s="1"/>
  <c r="C17" i="284"/>
  <c r="C11" i="284"/>
  <c r="C8" i="284"/>
  <c r="A3" i="284"/>
  <c r="A2" i="283"/>
  <c r="A27" i="283"/>
  <c r="A28" i="283" s="1"/>
  <c r="A29" i="283" s="1"/>
  <c r="A30" i="283" s="1"/>
  <c r="A31" i="283" s="1"/>
  <c r="A32" i="283" s="1"/>
  <c r="A33" i="283" s="1"/>
  <c r="A34" i="283" s="1"/>
  <c r="A35" i="283" s="1"/>
  <c r="A36" i="283" s="1"/>
  <c r="A37" i="283" s="1"/>
  <c r="A38" i="283" s="1"/>
  <c r="A39" i="283" s="1"/>
  <c r="A40" i="283" s="1"/>
  <c r="A41" i="283" s="1"/>
  <c r="A42" i="283" s="1"/>
  <c r="A43" i="283" s="1"/>
  <c r="A44" i="283" s="1"/>
  <c r="A45" i="283" s="1"/>
  <c r="B26" i="283" a="1"/>
  <c r="B44" i="283" s="1"/>
  <c r="C25" i="283"/>
  <c r="A19" i="283"/>
  <c r="A20" i="283" s="1"/>
  <c r="A21" i="283" s="1"/>
  <c r="A22" i="283" s="1"/>
  <c r="A23" i="283" s="1"/>
  <c r="A24" i="283" s="1"/>
  <c r="B18" i="283" a="1"/>
  <c r="B23" i="283" s="1"/>
  <c r="C17" i="283"/>
  <c r="C11" i="283"/>
  <c r="C8" i="283"/>
  <c r="A3" i="283"/>
  <c r="A2" i="282"/>
  <c r="A27" i="282"/>
  <c r="A28" i="282" s="1"/>
  <c r="A29" i="282" s="1"/>
  <c r="A30" i="282" s="1"/>
  <c r="A31" i="282" s="1"/>
  <c r="A32" i="282" s="1"/>
  <c r="A33" i="282" s="1"/>
  <c r="A34" i="282" s="1"/>
  <c r="A35" i="282" s="1"/>
  <c r="A36" i="282" s="1"/>
  <c r="A37" i="282" s="1"/>
  <c r="A38" i="282" s="1"/>
  <c r="A39" i="282" s="1"/>
  <c r="A40" i="282" s="1"/>
  <c r="A41" i="282" s="1"/>
  <c r="A42" i="282" s="1"/>
  <c r="A43" i="282" s="1"/>
  <c r="A44" i="282" s="1"/>
  <c r="A45" i="282" s="1"/>
  <c r="B26" i="282" a="1"/>
  <c r="B44" i="282" s="1"/>
  <c r="C25" i="282"/>
  <c r="A19" i="282"/>
  <c r="A20" i="282" s="1"/>
  <c r="A21" i="282" s="1"/>
  <c r="A22" i="282" s="1"/>
  <c r="A23" i="282" s="1"/>
  <c r="A24" i="282" s="1"/>
  <c r="B18" i="282" a="1"/>
  <c r="B23" i="282" s="1"/>
  <c r="C17" i="282"/>
  <c r="C11" i="282"/>
  <c r="C8" i="282"/>
  <c r="A3" i="282"/>
  <c r="A2" i="281"/>
  <c r="A27" i="281"/>
  <c r="A28" i="281" s="1"/>
  <c r="A29" i="281" s="1"/>
  <c r="A30" i="281" s="1"/>
  <c r="A31" i="281" s="1"/>
  <c r="A32" i="281" s="1"/>
  <c r="A33" i="281" s="1"/>
  <c r="A34" i="281" s="1"/>
  <c r="A35" i="281" s="1"/>
  <c r="A36" i="281" s="1"/>
  <c r="A37" i="281" s="1"/>
  <c r="A38" i="281" s="1"/>
  <c r="A39" i="281" s="1"/>
  <c r="A40" i="281" s="1"/>
  <c r="A41" i="281" s="1"/>
  <c r="A42" i="281" s="1"/>
  <c r="A43" i="281" s="1"/>
  <c r="A44" i="281" s="1"/>
  <c r="A45" i="281" s="1"/>
  <c r="B26" i="281" a="1"/>
  <c r="B44" i="281" s="1"/>
  <c r="C25" i="281"/>
  <c r="A19" i="281"/>
  <c r="A20" i="281" s="1"/>
  <c r="A21" i="281" s="1"/>
  <c r="A22" i="281" s="1"/>
  <c r="A23" i="281" s="1"/>
  <c r="A24" i="281" s="1"/>
  <c r="B18" i="281" a="1"/>
  <c r="B23" i="281" s="1"/>
  <c r="C17" i="281"/>
  <c r="C11" i="281"/>
  <c r="C8" i="281"/>
  <c r="A3" i="281"/>
  <c r="A2" i="280"/>
  <c r="A27" i="280"/>
  <c r="A28" i="280" s="1"/>
  <c r="A29" i="280" s="1"/>
  <c r="A30" i="280" s="1"/>
  <c r="A31" i="280" s="1"/>
  <c r="A32" i="280" s="1"/>
  <c r="A33" i="280" s="1"/>
  <c r="A34" i="280" s="1"/>
  <c r="A35" i="280" s="1"/>
  <c r="A36" i="280" s="1"/>
  <c r="A37" i="280" s="1"/>
  <c r="A38" i="280" s="1"/>
  <c r="A39" i="280" s="1"/>
  <c r="A40" i="280" s="1"/>
  <c r="A41" i="280" s="1"/>
  <c r="A42" i="280" s="1"/>
  <c r="A43" i="280" s="1"/>
  <c r="A44" i="280" s="1"/>
  <c r="A45" i="280" s="1"/>
  <c r="B26" i="280" a="1"/>
  <c r="B44" i="280" s="1"/>
  <c r="C25" i="280"/>
  <c r="A19" i="280"/>
  <c r="A20" i="280" s="1"/>
  <c r="A21" i="280" s="1"/>
  <c r="A22" i="280" s="1"/>
  <c r="A23" i="280" s="1"/>
  <c r="A24" i="280" s="1"/>
  <c r="B18" i="280" a="1"/>
  <c r="B23" i="280" s="1"/>
  <c r="C17" i="280"/>
  <c r="C11" i="280"/>
  <c r="C8" i="280"/>
  <c r="A3" i="280"/>
  <c r="A2" i="279"/>
  <c r="A27" i="279"/>
  <c r="A28" i="279" s="1"/>
  <c r="A29" i="279" s="1"/>
  <c r="A30" i="279" s="1"/>
  <c r="A31" i="279" s="1"/>
  <c r="A32" i="279" s="1"/>
  <c r="A33" i="279" s="1"/>
  <c r="A34" i="279" s="1"/>
  <c r="A35" i="279" s="1"/>
  <c r="A36" i="279" s="1"/>
  <c r="A37" i="279" s="1"/>
  <c r="A38" i="279" s="1"/>
  <c r="A39" i="279" s="1"/>
  <c r="A40" i="279" s="1"/>
  <c r="A41" i="279" s="1"/>
  <c r="A42" i="279" s="1"/>
  <c r="A43" i="279" s="1"/>
  <c r="A44" i="279" s="1"/>
  <c r="A45" i="279" s="1"/>
  <c r="B26" i="279" a="1"/>
  <c r="B44" i="279" s="1"/>
  <c r="C25" i="279"/>
  <c r="A19" i="279"/>
  <c r="A20" i="279" s="1"/>
  <c r="A21" i="279" s="1"/>
  <c r="A22" i="279" s="1"/>
  <c r="A23" i="279" s="1"/>
  <c r="A24" i="279" s="1"/>
  <c r="B18" i="279" a="1"/>
  <c r="B23" i="279" s="1"/>
  <c r="C17" i="279"/>
  <c r="C11" i="279"/>
  <c r="C8" i="279"/>
  <c r="A3" i="279"/>
  <c r="A2" i="278"/>
  <c r="A27" i="278"/>
  <c r="A28" i="278" s="1"/>
  <c r="A29" i="278" s="1"/>
  <c r="A30" i="278" s="1"/>
  <c r="A31" i="278" s="1"/>
  <c r="A32" i="278" s="1"/>
  <c r="A33" i="278" s="1"/>
  <c r="A34" i="278" s="1"/>
  <c r="A35" i="278" s="1"/>
  <c r="A36" i="278" s="1"/>
  <c r="A37" i="278" s="1"/>
  <c r="A38" i="278" s="1"/>
  <c r="A39" i="278" s="1"/>
  <c r="A40" i="278" s="1"/>
  <c r="A41" i="278" s="1"/>
  <c r="A42" i="278" s="1"/>
  <c r="A43" i="278" s="1"/>
  <c r="A44" i="278" s="1"/>
  <c r="A45" i="278" s="1"/>
  <c r="B26" i="278" a="1"/>
  <c r="B44" i="278" s="1"/>
  <c r="C25" i="278"/>
  <c r="A19" i="278"/>
  <c r="A20" i="278" s="1"/>
  <c r="A21" i="278" s="1"/>
  <c r="A22" i="278" s="1"/>
  <c r="A23" i="278" s="1"/>
  <c r="A24" i="278" s="1"/>
  <c r="B18" i="278" a="1"/>
  <c r="B23" i="278" s="1"/>
  <c r="C17" i="278"/>
  <c r="C11" i="278"/>
  <c r="C8" i="278"/>
  <c r="A3" i="278"/>
  <c r="A2" i="277"/>
  <c r="A27" i="277"/>
  <c r="A28" i="277" s="1"/>
  <c r="A29" i="277" s="1"/>
  <c r="A30" i="277" s="1"/>
  <c r="A31" i="277" s="1"/>
  <c r="A32" i="277" s="1"/>
  <c r="A33" i="277" s="1"/>
  <c r="A34" i="277" s="1"/>
  <c r="A35" i="277" s="1"/>
  <c r="A36" i="277" s="1"/>
  <c r="A37" i="277" s="1"/>
  <c r="A38" i="277" s="1"/>
  <c r="A39" i="277" s="1"/>
  <c r="A40" i="277" s="1"/>
  <c r="A41" i="277" s="1"/>
  <c r="A42" i="277" s="1"/>
  <c r="A43" i="277" s="1"/>
  <c r="A44" i="277" s="1"/>
  <c r="A45" i="277" s="1"/>
  <c r="B26" i="277" a="1"/>
  <c r="B44" i="277" s="1"/>
  <c r="C25" i="277"/>
  <c r="A19" i="277"/>
  <c r="A20" i="277" s="1"/>
  <c r="A21" i="277" s="1"/>
  <c r="A22" i="277" s="1"/>
  <c r="A23" i="277" s="1"/>
  <c r="A24" i="277" s="1"/>
  <c r="B18" i="277" a="1"/>
  <c r="B23" i="277" s="1"/>
  <c r="C17" i="277"/>
  <c r="C11" i="277"/>
  <c r="C8" i="277"/>
  <c r="A3" i="277"/>
  <c r="A2" i="276"/>
  <c r="A27" i="276"/>
  <c r="A28" i="276" s="1"/>
  <c r="A29" i="276" s="1"/>
  <c r="A30" i="276" s="1"/>
  <c r="A31" i="276" s="1"/>
  <c r="A32" i="276" s="1"/>
  <c r="A33" i="276" s="1"/>
  <c r="A34" i="276" s="1"/>
  <c r="A35" i="276" s="1"/>
  <c r="A36" i="276" s="1"/>
  <c r="A37" i="276" s="1"/>
  <c r="A38" i="276" s="1"/>
  <c r="A39" i="276" s="1"/>
  <c r="A40" i="276" s="1"/>
  <c r="A41" i="276" s="1"/>
  <c r="A42" i="276" s="1"/>
  <c r="A43" i="276" s="1"/>
  <c r="A44" i="276" s="1"/>
  <c r="A45" i="276" s="1"/>
  <c r="B26" i="276" a="1"/>
  <c r="B43" i="276" s="1"/>
  <c r="C25" i="276"/>
  <c r="A19" i="276"/>
  <c r="A20" i="276" s="1"/>
  <c r="A21" i="276" s="1"/>
  <c r="A22" i="276" s="1"/>
  <c r="A23" i="276" s="1"/>
  <c r="A24" i="276" s="1"/>
  <c r="B18" i="276" a="1"/>
  <c r="B22" i="276" s="1"/>
  <c r="C17" i="276"/>
  <c r="C11" i="276"/>
  <c r="C8" i="276"/>
  <c r="A3" i="276"/>
  <c r="A2" i="275"/>
  <c r="A27" i="275"/>
  <c r="A28" i="275" s="1"/>
  <c r="A29" i="275" s="1"/>
  <c r="A30" i="275" s="1"/>
  <c r="A31" i="275" s="1"/>
  <c r="A32" i="275" s="1"/>
  <c r="A33" i="275" s="1"/>
  <c r="A34" i="275" s="1"/>
  <c r="A35" i="275" s="1"/>
  <c r="A36" i="275" s="1"/>
  <c r="A37" i="275" s="1"/>
  <c r="A38" i="275" s="1"/>
  <c r="A39" i="275" s="1"/>
  <c r="A40" i="275" s="1"/>
  <c r="A41" i="275" s="1"/>
  <c r="A42" i="275" s="1"/>
  <c r="A43" i="275" s="1"/>
  <c r="A44" i="275" s="1"/>
  <c r="A45" i="275" s="1"/>
  <c r="B26" i="275" a="1"/>
  <c r="B44" i="275" s="1"/>
  <c r="C25" i="275"/>
  <c r="A19" i="275"/>
  <c r="A20" i="275" s="1"/>
  <c r="A21" i="275" s="1"/>
  <c r="A22" i="275" s="1"/>
  <c r="A23" i="275" s="1"/>
  <c r="A24" i="275" s="1"/>
  <c r="B18" i="275" a="1"/>
  <c r="B23" i="275" s="1"/>
  <c r="C17" i="275"/>
  <c r="C11" i="275"/>
  <c r="C8" i="275"/>
  <c r="A3" i="275"/>
  <c r="A2" i="274"/>
  <c r="A27" i="274"/>
  <c r="A28" i="274" s="1"/>
  <c r="A29" i="274" s="1"/>
  <c r="A30" i="274" s="1"/>
  <c r="A31" i="274" s="1"/>
  <c r="A32" i="274" s="1"/>
  <c r="A33" i="274" s="1"/>
  <c r="A34" i="274" s="1"/>
  <c r="A35" i="274" s="1"/>
  <c r="A36" i="274" s="1"/>
  <c r="A37" i="274" s="1"/>
  <c r="A38" i="274" s="1"/>
  <c r="A39" i="274" s="1"/>
  <c r="A40" i="274" s="1"/>
  <c r="A41" i="274" s="1"/>
  <c r="A42" i="274" s="1"/>
  <c r="A43" i="274" s="1"/>
  <c r="A44" i="274" s="1"/>
  <c r="A45" i="274" s="1"/>
  <c r="B26" i="274" a="1"/>
  <c r="B44" i="274" s="1"/>
  <c r="C25" i="274"/>
  <c r="A19" i="274"/>
  <c r="A20" i="274" s="1"/>
  <c r="A21" i="274" s="1"/>
  <c r="A22" i="274" s="1"/>
  <c r="A23" i="274" s="1"/>
  <c r="A24" i="274" s="1"/>
  <c r="B18" i="274" a="1"/>
  <c r="B23" i="274" s="1"/>
  <c r="C17" i="274"/>
  <c r="C11" i="274"/>
  <c r="C8" i="274"/>
  <c r="A3" i="274"/>
  <c r="A2" i="273"/>
  <c r="A27" i="273"/>
  <c r="A28" i="273" s="1"/>
  <c r="A29" i="273" s="1"/>
  <c r="A30" i="273" s="1"/>
  <c r="A31" i="273" s="1"/>
  <c r="A32" i="273" s="1"/>
  <c r="A33" i="273" s="1"/>
  <c r="A34" i="273" s="1"/>
  <c r="A35" i="273" s="1"/>
  <c r="A36" i="273" s="1"/>
  <c r="A37" i="273" s="1"/>
  <c r="A38" i="273" s="1"/>
  <c r="A39" i="273" s="1"/>
  <c r="A40" i="273" s="1"/>
  <c r="A41" i="273" s="1"/>
  <c r="A42" i="273" s="1"/>
  <c r="A43" i="273" s="1"/>
  <c r="A44" i="273" s="1"/>
  <c r="A45" i="273" s="1"/>
  <c r="B26" i="273" a="1"/>
  <c r="B44" i="273" s="1"/>
  <c r="C25" i="273"/>
  <c r="A19" i="273"/>
  <c r="A20" i="273" s="1"/>
  <c r="A21" i="273" s="1"/>
  <c r="A22" i="273" s="1"/>
  <c r="A23" i="273" s="1"/>
  <c r="A24" i="273" s="1"/>
  <c r="B18" i="273" a="1"/>
  <c r="B23" i="273" s="1"/>
  <c r="C17" i="273"/>
  <c r="C11" i="273"/>
  <c r="C8" i="273"/>
  <c r="A3" i="273"/>
  <c r="A2" i="272"/>
  <c r="A27" i="272"/>
  <c r="A28" i="272" s="1"/>
  <c r="A29" i="272" s="1"/>
  <c r="A30" i="272" s="1"/>
  <c r="A31" i="272" s="1"/>
  <c r="A32" i="272" s="1"/>
  <c r="A33" i="272" s="1"/>
  <c r="A34" i="272" s="1"/>
  <c r="A35" i="272" s="1"/>
  <c r="A36" i="272" s="1"/>
  <c r="A37" i="272" s="1"/>
  <c r="A38" i="272" s="1"/>
  <c r="A39" i="272" s="1"/>
  <c r="A40" i="272" s="1"/>
  <c r="A41" i="272" s="1"/>
  <c r="A42" i="272" s="1"/>
  <c r="A43" i="272" s="1"/>
  <c r="A44" i="272" s="1"/>
  <c r="A45" i="272" s="1"/>
  <c r="B26" i="272" a="1"/>
  <c r="B44" i="272" s="1"/>
  <c r="C25" i="272"/>
  <c r="A19" i="272"/>
  <c r="A20" i="272" s="1"/>
  <c r="A21" i="272" s="1"/>
  <c r="A22" i="272" s="1"/>
  <c r="A23" i="272" s="1"/>
  <c r="A24" i="272" s="1"/>
  <c r="B18" i="272" a="1"/>
  <c r="B23" i="272" s="1"/>
  <c r="C17" i="272"/>
  <c r="C11" i="272"/>
  <c r="C8" i="272"/>
  <c r="A3" i="272"/>
  <c r="A2" i="271"/>
  <c r="A27" i="271"/>
  <c r="A28" i="271" s="1"/>
  <c r="A29" i="271" s="1"/>
  <c r="A30" i="271" s="1"/>
  <c r="A31" i="271" s="1"/>
  <c r="A32" i="271" s="1"/>
  <c r="A33" i="271" s="1"/>
  <c r="A34" i="271" s="1"/>
  <c r="A35" i="271" s="1"/>
  <c r="A36" i="271" s="1"/>
  <c r="A37" i="271" s="1"/>
  <c r="A38" i="271" s="1"/>
  <c r="A39" i="271" s="1"/>
  <c r="A40" i="271" s="1"/>
  <c r="A41" i="271" s="1"/>
  <c r="A42" i="271" s="1"/>
  <c r="A43" i="271" s="1"/>
  <c r="A44" i="271" s="1"/>
  <c r="A45" i="271" s="1"/>
  <c r="B26" i="271" a="1"/>
  <c r="B44" i="271" s="1"/>
  <c r="C25" i="271"/>
  <c r="A19" i="271"/>
  <c r="A20" i="271" s="1"/>
  <c r="A21" i="271" s="1"/>
  <c r="A22" i="271" s="1"/>
  <c r="A23" i="271" s="1"/>
  <c r="A24" i="271" s="1"/>
  <c r="B18" i="271" a="1"/>
  <c r="B23" i="271" s="1"/>
  <c r="C17" i="271"/>
  <c r="C11" i="271"/>
  <c r="C8" i="271"/>
  <c r="A3" i="271"/>
  <c r="A2" i="270"/>
  <c r="A27" i="270"/>
  <c r="A28" i="270" s="1"/>
  <c r="A29" i="270" s="1"/>
  <c r="A30" i="270" s="1"/>
  <c r="A31" i="270" s="1"/>
  <c r="A32" i="270" s="1"/>
  <c r="A33" i="270" s="1"/>
  <c r="A34" i="270" s="1"/>
  <c r="A35" i="270" s="1"/>
  <c r="A36" i="270" s="1"/>
  <c r="A37" i="270" s="1"/>
  <c r="A38" i="270" s="1"/>
  <c r="A39" i="270" s="1"/>
  <c r="A40" i="270" s="1"/>
  <c r="A41" i="270" s="1"/>
  <c r="A42" i="270" s="1"/>
  <c r="A43" i="270" s="1"/>
  <c r="A44" i="270" s="1"/>
  <c r="A45" i="270" s="1"/>
  <c r="B26" i="270" a="1"/>
  <c r="B44" i="270" s="1"/>
  <c r="C25" i="270"/>
  <c r="A19" i="270"/>
  <c r="A20" i="270" s="1"/>
  <c r="A21" i="270" s="1"/>
  <c r="A22" i="270" s="1"/>
  <c r="A23" i="270" s="1"/>
  <c r="A24" i="270" s="1"/>
  <c r="B18" i="270" a="1"/>
  <c r="B23" i="270" s="1"/>
  <c r="C17" i="270"/>
  <c r="C11" i="270"/>
  <c r="C8" i="270"/>
  <c r="A3" i="270"/>
  <c r="A2" i="269"/>
  <c r="A27" i="269"/>
  <c r="A28" i="269" s="1"/>
  <c r="A29" i="269" s="1"/>
  <c r="A30" i="269" s="1"/>
  <c r="A31" i="269" s="1"/>
  <c r="A32" i="269" s="1"/>
  <c r="A33" i="269" s="1"/>
  <c r="A34" i="269" s="1"/>
  <c r="A35" i="269" s="1"/>
  <c r="A36" i="269" s="1"/>
  <c r="A37" i="269" s="1"/>
  <c r="A38" i="269" s="1"/>
  <c r="A39" i="269" s="1"/>
  <c r="A40" i="269" s="1"/>
  <c r="A41" i="269" s="1"/>
  <c r="A42" i="269" s="1"/>
  <c r="A43" i="269" s="1"/>
  <c r="A44" i="269" s="1"/>
  <c r="A45" i="269" s="1"/>
  <c r="B26" i="269" a="1"/>
  <c r="B44" i="269" s="1"/>
  <c r="C25" i="269"/>
  <c r="A19" i="269"/>
  <c r="A20" i="269" s="1"/>
  <c r="A21" i="269" s="1"/>
  <c r="A22" i="269" s="1"/>
  <c r="A23" i="269" s="1"/>
  <c r="A24" i="269" s="1"/>
  <c r="B18" i="269" a="1"/>
  <c r="B23" i="269" s="1"/>
  <c r="C17" i="269"/>
  <c r="C11" i="269"/>
  <c r="C8" i="269"/>
  <c r="A3" i="269"/>
  <c r="A2" i="268"/>
  <c r="A27" i="268"/>
  <c r="A28" i="268" s="1"/>
  <c r="A29" i="268" s="1"/>
  <c r="A30" i="268" s="1"/>
  <c r="A31" i="268" s="1"/>
  <c r="A32" i="268" s="1"/>
  <c r="A33" i="268" s="1"/>
  <c r="A34" i="268" s="1"/>
  <c r="A35" i="268" s="1"/>
  <c r="A36" i="268" s="1"/>
  <c r="A37" i="268" s="1"/>
  <c r="A38" i="268" s="1"/>
  <c r="A39" i="268" s="1"/>
  <c r="A40" i="268" s="1"/>
  <c r="A41" i="268" s="1"/>
  <c r="A42" i="268" s="1"/>
  <c r="A43" i="268" s="1"/>
  <c r="A44" i="268" s="1"/>
  <c r="A45" i="268" s="1"/>
  <c r="B26" i="268" a="1"/>
  <c r="B44" i="268" s="1"/>
  <c r="C25" i="268"/>
  <c r="A19" i="268"/>
  <c r="A20" i="268" s="1"/>
  <c r="A21" i="268" s="1"/>
  <c r="A22" i="268" s="1"/>
  <c r="A23" i="268" s="1"/>
  <c r="A24" i="268" s="1"/>
  <c r="B18" i="268" a="1"/>
  <c r="B23" i="268" s="1"/>
  <c r="C17" i="268"/>
  <c r="C11" i="268"/>
  <c r="C8" i="268"/>
  <c r="A3" i="268"/>
  <c r="A2" i="267"/>
  <c r="A27" i="267"/>
  <c r="A28" i="267" s="1"/>
  <c r="A29" i="267" s="1"/>
  <c r="A30" i="267" s="1"/>
  <c r="A31" i="267" s="1"/>
  <c r="A32" i="267" s="1"/>
  <c r="A33" i="267" s="1"/>
  <c r="A34" i="267" s="1"/>
  <c r="A35" i="267" s="1"/>
  <c r="A36" i="267" s="1"/>
  <c r="A37" i="267" s="1"/>
  <c r="A38" i="267" s="1"/>
  <c r="A39" i="267" s="1"/>
  <c r="A40" i="267" s="1"/>
  <c r="A41" i="267" s="1"/>
  <c r="A42" i="267" s="1"/>
  <c r="A43" i="267" s="1"/>
  <c r="A44" i="267" s="1"/>
  <c r="A45" i="267" s="1"/>
  <c r="B26" i="267" a="1"/>
  <c r="B44" i="267" s="1"/>
  <c r="C25" i="267"/>
  <c r="A19" i="267"/>
  <c r="A20" i="267" s="1"/>
  <c r="A21" i="267" s="1"/>
  <c r="A22" i="267" s="1"/>
  <c r="A23" i="267" s="1"/>
  <c r="A24" i="267" s="1"/>
  <c r="B18" i="267" a="1"/>
  <c r="B23" i="267" s="1"/>
  <c r="C17" i="267"/>
  <c r="C11" i="267"/>
  <c r="C8" i="267"/>
  <c r="A3" i="267"/>
  <c r="A2" i="266"/>
  <c r="A27" i="266"/>
  <c r="A28" i="266" s="1"/>
  <c r="A29" i="266" s="1"/>
  <c r="A30" i="266" s="1"/>
  <c r="A31" i="266" s="1"/>
  <c r="A32" i="266" s="1"/>
  <c r="A33" i="266" s="1"/>
  <c r="A34" i="266" s="1"/>
  <c r="A35" i="266" s="1"/>
  <c r="A36" i="266" s="1"/>
  <c r="A37" i="266" s="1"/>
  <c r="A38" i="266" s="1"/>
  <c r="A39" i="266" s="1"/>
  <c r="A40" i="266" s="1"/>
  <c r="A41" i="266" s="1"/>
  <c r="A42" i="266" s="1"/>
  <c r="A43" i="266" s="1"/>
  <c r="A44" i="266" s="1"/>
  <c r="A45" i="266" s="1"/>
  <c r="B26" i="266" a="1"/>
  <c r="B44" i="266" s="1"/>
  <c r="C25" i="266"/>
  <c r="A19" i="266"/>
  <c r="A20" i="266" s="1"/>
  <c r="A21" i="266" s="1"/>
  <c r="A22" i="266" s="1"/>
  <c r="A23" i="266" s="1"/>
  <c r="A24" i="266" s="1"/>
  <c r="B18" i="266" a="1"/>
  <c r="B23" i="266" s="1"/>
  <c r="C17" i="266"/>
  <c r="C11" i="266"/>
  <c r="C8" i="266"/>
  <c r="A3" i="266"/>
  <c r="A2" i="264"/>
  <c r="A27" i="264"/>
  <c r="A28" i="264" s="1"/>
  <c r="A29" i="264" s="1"/>
  <c r="A30" i="264" s="1"/>
  <c r="A31" i="264" s="1"/>
  <c r="A32" i="264" s="1"/>
  <c r="A33" i="264" s="1"/>
  <c r="A34" i="264" s="1"/>
  <c r="A35" i="264" s="1"/>
  <c r="A36" i="264" s="1"/>
  <c r="A37" i="264" s="1"/>
  <c r="A38" i="264" s="1"/>
  <c r="A39" i="264" s="1"/>
  <c r="A40" i="264" s="1"/>
  <c r="A41" i="264" s="1"/>
  <c r="A42" i="264" s="1"/>
  <c r="A43" i="264" s="1"/>
  <c r="A44" i="264" s="1"/>
  <c r="A45" i="264" s="1"/>
  <c r="B26" i="264" a="1"/>
  <c r="B44" i="264" s="1"/>
  <c r="C25" i="264"/>
  <c r="A19" i="264"/>
  <c r="A20" i="264" s="1"/>
  <c r="A21" i="264" s="1"/>
  <c r="A22" i="264" s="1"/>
  <c r="A23" i="264" s="1"/>
  <c r="A24" i="264" s="1"/>
  <c r="B18" i="264" a="1"/>
  <c r="B23" i="264" s="1"/>
  <c r="C17" i="264"/>
  <c r="C11" i="264"/>
  <c r="C8" i="264"/>
  <c r="A3" i="264"/>
  <c r="A2" i="290"/>
  <c r="A27" i="290"/>
  <c r="A28" i="290" s="1"/>
  <c r="A29" i="290" s="1"/>
  <c r="A30" i="290" s="1"/>
  <c r="A31" i="290" s="1"/>
  <c r="A32" i="290" s="1"/>
  <c r="A33" i="290" s="1"/>
  <c r="A34" i="290" s="1"/>
  <c r="A35" i="290" s="1"/>
  <c r="A36" i="290" s="1"/>
  <c r="A37" i="290" s="1"/>
  <c r="A38" i="290" s="1"/>
  <c r="A39" i="290" s="1"/>
  <c r="A40" i="290" s="1"/>
  <c r="A41" i="290" s="1"/>
  <c r="A42" i="290" s="1"/>
  <c r="A43" i="290" s="1"/>
  <c r="A44" i="290" s="1"/>
  <c r="A45" i="290" s="1"/>
  <c r="B26" i="290" a="1"/>
  <c r="B44" i="290" s="1"/>
  <c r="C25" i="290"/>
  <c r="A19" i="290"/>
  <c r="A20" i="290" s="1"/>
  <c r="A21" i="290" s="1"/>
  <c r="A22" i="290" s="1"/>
  <c r="A23" i="290" s="1"/>
  <c r="A24" i="290" s="1"/>
  <c r="B18" i="290" a="1"/>
  <c r="B23" i="290" s="1"/>
  <c r="C17" i="290"/>
  <c r="C11" i="290"/>
  <c r="C8" i="290"/>
  <c r="A3" i="290"/>
  <c r="A2" i="263"/>
  <c r="A27" i="263"/>
  <c r="A28" i="263" s="1"/>
  <c r="A29" i="263" s="1"/>
  <c r="A30" i="263" s="1"/>
  <c r="A31" i="263" s="1"/>
  <c r="A32" i="263" s="1"/>
  <c r="A33" i="263" s="1"/>
  <c r="A34" i="263" s="1"/>
  <c r="A35" i="263" s="1"/>
  <c r="A36" i="263" s="1"/>
  <c r="A37" i="263" s="1"/>
  <c r="A38" i="263" s="1"/>
  <c r="A39" i="263" s="1"/>
  <c r="A40" i="263" s="1"/>
  <c r="A41" i="263" s="1"/>
  <c r="A42" i="263" s="1"/>
  <c r="A43" i="263" s="1"/>
  <c r="A44" i="263" s="1"/>
  <c r="A45" i="263" s="1"/>
  <c r="B26" i="263" a="1"/>
  <c r="B44" i="263" s="1"/>
  <c r="C25" i="263"/>
  <c r="A19" i="263"/>
  <c r="A20" i="263" s="1"/>
  <c r="A21" i="263" s="1"/>
  <c r="A22" i="263" s="1"/>
  <c r="A23" i="263" s="1"/>
  <c r="A24" i="263" s="1"/>
  <c r="B18" i="263" a="1"/>
  <c r="B23" i="263" s="1"/>
  <c r="C17" i="263"/>
  <c r="C11" i="263"/>
  <c r="C8" i="263"/>
  <c r="A3" i="263"/>
  <c r="A2" i="262"/>
  <c r="A27" i="262"/>
  <c r="A28" i="262" s="1"/>
  <c r="A29" i="262" s="1"/>
  <c r="A30" i="262" s="1"/>
  <c r="A31" i="262" s="1"/>
  <c r="A32" i="262" s="1"/>
  <c r="A33" i="262" s="1"/>
  <c r="A34" i="262" s="1"/>
  <c r="A35" i="262" s="1"/>
  <c r="A36" i="262" s="1"/>
  <c r="A37" i="262" s="1"/>
  <c r="A38" i="262" s="1"/>
  <c r="A39" i="262" s="1"/>
  <c r="A40" i="262" s="1"/>
  <c r="A41" i="262" s="1"/>
  <c r="A42" i="262" s="1"/>
  <c r="A43" i="262" s="1"/>
  <c r="A44" i="262" s="1"/>
  <c r="A45" i="262" s="1"/>
  <c r="B26" i="262" a="1"/>
  <c r="B44" i="262" s="1"/>
  <c r="C25" i="262"/>
  <c r="A19" i="262"/>
  <c r="A20" i="262" s="1"/>
  <c r="A21" i="262" s="1"/>
  <c r="A22" i="262" s="1"/>
  <c r="A23" i="262" s="1"/>
  <c r="A24" i="262" s="1"/>
  <c r="B18" i="262" a="1"/>
  <c r="B23" i="262" s="1"/>
  <c r="C17" i="262"/>
  <c r="C11" i="262"/>
  <c r="C8" i="262"/>
  <c r="A3" i="262"/>
  <c r="A2" i="261"/>
  <c r="A27" i="261"/>
  <c r="A28" i="261" s="1"/>
  <c r="A29" i="261" s="1"/>
  <c r="A30" i="261" s="1"/>
  <c r="A31" i="261" s="1"/>
  <c r="A32" i="261" s="1"/>
  <c r="A33" i="261" s="1"/>
  <c r="A34" i="261" s="1"/>
  <c r="A35" i="261" s="1"/>
  <c r="A36" i="261" s="1"/>
  <c r="A37" i="261" s="1"/>
  <c r="A38" i="261" s="1"/>
  <c r="A39" i="261" s="1"/>
  <c r="A40" i="261" s="1"/>
  <c r="A41" i="261" s="1"/>
  <c r="A42" i="261" s="1"/>
  <c r="A43" i="261" s="1"/>
  <c r="A44" i="261" s="1"/>
  <c r="A45" i="261" s="1"/>
  <c r="B26" i="261" a="1"/>
  <c r="B44" i="261" s="1"/>
  <c r="C25" i="261"/>
  <c r="A19" i="261"/>
  <c r="A20" i="261" s="1"/>
  <c r="A21" i="261" s="1"/>
  <c r="A22" i="261" s="1"/>
  <c r="A23" i="261" s="1"/>
  <c r="A24" i="261" s="1"/>
  <c r="B18" i="261" a="1"/>
  <c r="B23" i="261" s="1"/>
  <c r="C17" i="261"/>
  <c r="C11" i="261"/>
  <c r="C8" i="261"/>
  <c r="A3" i="261"/>
  <c r="A2" i="260"/>
  <c r="A27" i="260"/>
  <c r="A28" i="260" s="1"/>
  <c r="A29" i="260" s="1"/>
  <c r="A30" i="260" s="1"/>
  <c r="A31" i="260" s="1"/>
  <c r="A32" i="260" s="1"/>
  <c r="A33" i="260" s="1"/>
  <c r="A34" i="260" s="1"/>
  <c r="A35" i="260" s="1"/>
  <c r="A36" i="260" s="1"/>
  <c r="A37" i="260" s="1"/>
  <c r="A38" i="260" s="1"/>
  <c r="A39" i="260" s="1"/>
  <c r="A40" i="260" s="1"/>
  <c r="A41" i="260" s="1"/>
  <c r="A42" i="260" s="1"/>
  <c r="A43" i="260" s="1"/>
  <c r="A44" i="260" s="1"/>
  <c r="A45" i="260" s="1"/>
  <c r="B26" i="260" a="1"/>
  <c r="B44" i="260" s="1"/>
  <c r="C25" i="260"/>
  <c r="A19" i="260"/>
  <c r="A20" i="260" s="1"/>
  <c r="A21" i="260" s="1"/>
  <c r="A22" i="260" s="1"/>
  <c r="A23" i="260" s="1"/>
  <c r="A24" i="260" s="1"/>
  <c r="B18" i="260" a="1"/>
  <c r="B23" i="260" s="1"/>
  <c r="C17" i="260"/>
  <c r="C11" i="260"/>
  <c r="C8" i="260"/>
  <c r="A3" i="260"/>
  <c r="A2" i="259"/>
  <c r="A27" i="259"/>
  <c r="A28" i="259" s="1"/>
  <c r="A29" i="259" s="1"/>
  <c r="A30" i="259" s="1"/>
  <c r="A31" i="259" s="1"/>
  <c r="A32" i="259" s="1"/>
  <c r="A33" i="259" s="1"/>
  <c r="A34" i="259" s="1"/>
  <c r="A35" i="259" s="1"/>
  <c r="A36" i="259" s="1"/>
  <c r="A37" i="259" s="1"/>
  <c r="A38" i="259" s="1"/>
  <c r="A39" i="259" s="1"/>
  <c r="A40" i="259" s="1"/>
  <c r="A41" i="259" s="1"/>
  <c r="A42" i="259" s="1"/>
  <c r="A43" i="259" s="1"/>
  <c r="A44" i="259" s="1"/>
  <c r="A45" i="259" s="1"/>
  <c r="B26" i="259" a="1"/>
  <c r="B44" i="259" s="1"/>
  <c r="C25" i="259"/>
  <c r="A19" i="259"/>
  <c r="A20" i="259" s="1"/>
  <c r="A21" i="259" s="1"/>
  <c r="A22" i="259" s="1"/>
  <c r="A23" i="259" s="1"/>
  <c r="A24" i="259" s="1"/>
  <c r="B18" i="259" a="1"/>
  <c r="B23" i="259" s="1"/>
  <c r="C17" i="259"/>
  <c r="C11" i="259"/>
  <c r="C8" i="259"/>
  <c r="A3" i="259"/>
  <c r="A2" i="258"/>
  <c r="A27" i="258"/>
  <c r="A28" i="258" s="1"/>
  <c r="A29" i="258" s="1"/>
  <c r="A30" i="258" s="1"/>
  <c r="A31" i="258" s="1"/>
  <c r="A32" i="258" s="1"/>
  <c r="A33" i="258" s="1"/>
  <c r="A34" i="258" s="1"/>
  <c r="A35" i="258" s="1"/>
  <c r="A36" i="258" s="1"/>
  <c r="A37" i="258" s="1"/>
  <c r="A38" i="258" s="1"/>
  <c r="A39" i="258" s="1"/>
  <c r="A40" i="258" s="1"/>
  <c r="A41" i="258" s="1"/>
  <c r="A42" i="258" s="1"/>
  <c r="A43" i="258" s="1"/>
  <c r="A44" i="258" s="1"/>
  <c r="A45" i="258" s="1"/>
  <c r="B26" i="258" a="1"/>
  <c r="B44" i="258" s="1"/>
  <c r="C25" i="258"/>
  <c r="A19" i="258"/>
  <c r="A20" i="258" s="1"/>
  <c r="A21" i="258" s="1"/>
  <c r="A22" i="258" s="1"/>
  <c r="A23" i="258" s="1"/>
  <c r="A24" i="258" s="1"/>
  <c r="B18" i="258" a="1"/>
  <c r="B23" i="258" s="1"/>
  <c r="C17" i="258"/>
  <c r="C11" i="258"/>
  <c r="C8" i="258"/>
  <c r="A3" i="258"/>
  <c r="A2" i="257"/>
  <c r="A27" i="257"/>
  <c r="A28" i="257" s="1"/>
  <c r="A29" i="257" s="1"/>
  <c r="A30" i="257" s="1"/>
  <c r="A31" i="257" s="1"/>
  <c r="A32" i="257" s="1"/>
  <c r="A33" i="257" s="1"/>
  <c r="A34" i="257" s="1"/>
  <c r="A35" i="257" s="1"/>
  <c r="A36" i="257" s="1"/>
  <c r="A37" i="257" s="1"/>
  <c r="A38" i="257" s="1"/>
  <c r="A39" i="257" s="1"/>
  <c r="A40" i="257" s="1"/>
  <c r="A41" i="257" s="1"/>
  <c r="A42" i="257" s="1"/>
  <c r="A43" i="257" s="1"/>
  <c r="A44" i="257" s="1"/>
  <c r="A45" i="257" s="1"/>
  <c r="B26" i="257" a="1"/>
  <c r="B44" i="257" s="1"/>
  <c r="C25" i="257"/>
  <c r="A19" i="257"/>
  <c r="A20" i="257" s="1"/>
  <c r="A21" i="257" s="1"/>
  <c r="A22" i="257" s="1"/>
  <c r="A23" i="257" s="1"/>
  <c r="A24" i="257" s="1"/>
  <c r="B18" i="257" a="1"/>
  <c r="B23" i="257" s="1"/>
  <c r="C17" i="257"/>
  <c r="C11" i="257"/>
  <c r="C8" i="257"/>
  <c r="A3" i="257"/>
  <c r="A2" i="256"/>
  <c r="A27" i="256"/>
  <c r="A28" i="256" s="1"/>
  <c r="A29" i="256" s="1"/>
  <c r="A30" i="256" s="1"/>
  <c r="A31" i="256" s="1"/>
  <c r="A32" i="256" s="1"/>
  <c r="A33" i="256" s="1"/>
  <c r="A34" i="256" s="1"/>
  <c r="A35" i="256" s="1"/>
  <c r="A36" i="256" s="1"/>
  <c r="A37" i="256" s="1"/>
  <c r="A38" i="256" s="1"/>
  <c r="A39" i="256" s="1"/>
  <c r="A40" i="256" s="1"/>
  <c r="A41" i="256" s="1"/>
  <c r="A42" i="256" s="1"/>
  <c r="A43" i="256" s="1"/>
  <c r="A44" i="256" s="1"/>
  <c r="A45" i="256" s="1"/>
  <c r="B26" i="256" a="1"/>
  <c r="B44" i="256" s="1"/>
  <c r="C25" i="256"/>
  <c r="A19" i="256"/>
  <c r="A20" i="256" s="1"/>
  <c r="A21" i="256" s="1"/>
  <c r="A22" i="256" s="1"/>
  <c r="A23" i="256" s="1"/>
  <c r="A24" i="256" s="1"/>
  <c r="B18" i="256" a="1"/>
  <c r="B23" i="256" s="1"/>
  <c r="C17" i="256"/>
  <c r="C11" i="256"/>
  <c r="C8" i="256"/>
  <c r="A3" i="256"/>
  <c r="A2" i="255"/>
  <c r="A27" i="255"/>
  <c r="A28" i="255" s="1"/>
  <c r="A29" i="255" s="1"/>
  <c r="A30" i="255" s="1"/>
  <c r="A31" i="255" s="1"/>
  <c r="A32" i="255" s="1"/>
  <c r="A33" i="255" s="1"/>
  <c r="A34" i="255" s="1"/>
  <c r="A35" i="255" s="1"/>
  <c r="A36" i="255" s="1"/>
  <c r="A37" i="255" s="1"/>
  <c r="A38" i="255" s="1"/>
  <c r="A39" i="255" s="1"/>
  <c r="A40" i="255" s="1"/>
  <c r="A41" i="255" s="1"/>
  <c r="A42" i="255" s="1"/>
  <c r="A43" i="255" s="1"/>
  <c r="A44" i="255" s="1"/>
  <c r="A45" i="255" s="1"/>
  <c r="B26" i="255" a="1"/>
  <c r="B44" i="255" s="1"/>
  <c r="C25" i="255"/>
  <c r="A19" i="255"/>
  <c r="A20" i="255" s="1"/>
  <c r="A21" i="255" s="1"/>
  <c r="A22" i="255" s="1"/>
  <c r="A23" i="255" s="1"/>
  <c r="A24" i="255" s="1"/>
  <c r="B18" i="255" a="1"/>
  <c r="B23" i="255" s="1"/>
  <c r="C17" i="255"/>
  <c r="C11" i="255"/>
  <c r="C8" i="255"/>
  <c r="A3" i="255"/>
  <c r="A2" i="254"/>
  <c r="A27" i="254"/>
  <c r="A28" i="254" s="1"/>
  <c r="A29" i="254" s="1"/>
  <c r="A30" i="254" s="1"/>
  <c r="A31" i="254" s="1"/>
  <c r="A32" i="254" s="1"/>
  <c r="A33" i="254" s="1"/>
  <c r="A34" i="254" s="1"/>
  <c r="A35" i="254" s="1"/>
  <c r="A36" i="254" s="1"/>
  <c r="A37" i="254" s="1"/>
  <c r="A38" i="254" s="1"/>
  <c r="A39" i="254" s="1"/>
  <c r="A40" i="254" s="1"/>
  <c r="A41" i="254" s="1"/>
  <c r="A42" i="254" s="1"/>
  <c r="A43" i="254" s="1"/>
  <c r="A44" i="254" s="1"/>
  <c r="A45" i="254" s="1"/>
  <c r="B26" i="254" a="1"/>
  <c r="B44" i="254" s="1"/>
  <c r="C25" i="254"/>
  <c r="A19" i="254"/>
  <c r="A20" i="254" s="1"/>
  <c r="A21" i="254" s="1"/>
  <c r="A22" i="254" s="1"/>
  <c r="A23" i="254" s="1"/>
  <c r="A24" i="254" s="1"/>
  <c r="B18" i="254" a="1"/>
  <c r="B23" i="254" s="1"/>
  <c r="C17" i="254"/>
  <c r="C11" i="254"/>
  <c r="C8" i="254"/>
  <c r="A3" i="254"/>
  <c r="A2" i="253"/>
  <c r="A27" i="253"/>
  <c r="A28" i="253" s="1"/>
  <c r="A29" i="253" s="1"/>
  <c r="A30" i="253" s="1"/>
  <c r="A31" i="253" s="1"/>
  <c r="A32" i="253" s="1"/>
  <c r="A33" i="253" s="1"/>
  <c r="A34" i="253" s="1"/>
  <c r="A35" i="253" s="1"/>
  <c r="A36" i="253" s="1"/>
  <c r="A37" i="253" s="1"/>
  <c r="A38" i="253" s="1"/>
  <c r="A39" i="253" s="1"/>
  <c r="A40" i="253" s="1"/>
  <c r="A41" i="253" s="1"/>
  <c r="A42" i="253" s="1"/>
  <c r="A43" i="253" s="1"/>
  <c r="A44" i="253" s="1"/>
  <c r="A45" i="253" s="1"/>
  <c r="B26" i="253" a="1"/>
  <c r="B44" i="253" s="1"/>
  <c r="C25" i="253"/>
  <c r="A19" i="253"/>
  <c r="A20" i="253" s="1"/>
  <c r="A21" i="253" s="1"/>
  <c r="A22" i="253" s="1"/>
  <c r="A23" i="253" s="1"/>
  <c r="A24" i="253" s="1"/>
  <c r="B18" i="253" a="1"/>
  <c r="B23" i="253" s="1"/>
  <c r="C17" i="253"/>
  <c r="C11" i="253"/>
  <c r="C8" i="253"/>
  <c r="A3" i="253"/>
  <c r="A2" i="252"/>
  <c r="A27" i="252"/>
  <c r="A28" i="252" s="1"/>
  <c r="A29" i="252" s="1"/>
  <c r="A30" i="252" s="1"/>
  <c r="A31" i="252" s="1"/>
  <c r="A32" i="252" s="1"/>
  <c r="A33" i="252" s="1"/>
  <c r="A34" i="252" s="1"/>
  <c r="A35" i="252" s="1"/>
  <c r="A36" i="252" s="1"/>
  <c r="A37" i="252" s="1"/>
  <c r="A38" i="252" s="1"/>
  <c r="A39" i="252" s="1"/>
  <c r="A40" i="252" s="1"/>
  <c r="A41" i="252" s="1"/>
  <c r="A42" i="252" s="1"/>
  <c r="A43" i="252" s="1"/>
  <c r="A44" i="252" s="1"/>
  <c r="A45" i="252" s="1"/>
  <c r="B26" i="252" a="1"/>
  <c r="B44" i="252" s="1"/>
  <c r="C25" i="252"/>
  <c r="A19" i="252"/>
  <c r="A20" i="252" s="1"/>
  <c r="A21" i="252" s="1"/>
  <c r="A22" i="252" s="1"/>
  <c r="A23" i="252" s="1"/>
  <c r="A24" i="252" s="1"/>
  <c r="B18" i="252" a="1"/>
  <c r="B23" i="252" s="1"/>
  <c r="C17" i="252"/>
  <c r="C11" i="252"/>
  <c r="C8" i="252"/>
  <c r="A3" i="252"/>
  <c r="A2" i="251"/>
  <c r="A27" i="251"/>
  <c r="A28" i="251" s="1"/>
  <c r="A29" i="251" s="1"/>
  <c r="A30" i="251" s="1"/>
  <c r="A31" i="251" s="1"/>
  <c r="A32" i="251" s="1"/>
  <c r="A33" i="251" s="1"/>
  <c r="A34" i="251" s="1"/>
  <c r="A35" i="251" s="1"/>
  <c r="A36" i="251" s="1"/>
  <c r="A37" i="251" s="1"/>
  <c r="A38" i="251" s="1"/>
  <c r="A39" i="251" s="1"/>
  <c r="A40" i="251" s="1"/>
  <c r="A41" i="251" s="1"/>
  <c r="A42" i="251" s="1"/>
  <c r="A43" i="251" s="1"/>
  <c r="A44" i="251" s="1"/>
  <c r="A45" i="251" s="1"/>
  <c r="B26" i="251" a="1"/>
  <c r="B44" i="251" s="1"/>
  <c r="C25" i="251"/>
  <c r="A19" i="251"/>
  <c r="A20" i="251" s="1"/>
  <c r="A21" i="251" s="1"/>
  <c r="A22" i="251" s="1"/>
  <c r="A23" i="251" s="1"/>
  <c r="A24" i="251" s="1"/>
  <c r="B18" i="251" a="1"/>
  <c r="B23" i="251" s="1"/>
  <c r="C17" i="251"/>
  <c r="C11" i="251"/>
  <c r="C8" i="251"/>
  <c r="A3" i="251"/>
  <c r="A2" i="250"/>
  <c r="A27" i="250"/>
  <c r="A28" i="250" s="1"/>
  <c r="A29" i="250" s="1"/>
  <c r="A30" i="250" s="1"/>
  <c r="A31" i="250" s="1"/>
  <c r="A32" i="250" s="1"/>
  <c r="A33" i="250" s="1"/>
  <c r="A34" i="250" s="1"/>
  <c r="A35" i="250" s="1"/>
  <c r="A36" i="250" s="1"/>
  <c r="A37" i="250" s="1"/>
  <c r="A38" i="250" s="1"/>
  <c r="A39" i="250" s="1"/>
  <c r="A40" i="250" s="1"/>
  <c r="A41" i="250" s="1"/>
  <c r="A42" i="250" s="1"/>
  <c r="A43" i="250" s="1"/>
  <c r="A44" i="250" s="1"/>
  <c r="A45" i="250" s="1"/>
  <c r="B26" i="250" a="1"/>
  <c r="B44" i="250" s="1"/>
  <c r="C25" i="250"/>
  <c r="A19" i="250"/>
  <c r="A20" i="250" s="1"/>
  <c r="A21" i="250" s="1"/>
  <c r="A22" i="250" s="1"/>
  <c r="A23" i="250" s="1"/>
  <c r="A24" i="250" s="1"/>
  <c r="B18" i="250" a="1"/>
  <c r="B21" i="250" s="1"/>
  <c r="C17" i="250"/>
  <c r="C11" i="250"/>
  <c r="C8" i="250"/>
  <c r="A3" i="250"/>
  <c r="A2" i="249"/>
  <c r="A27" i="249"/>
  <c r="A28" i="249" s="1"/>
  <c r="A29" i="249" s="1"/>
  <c r="A30" i="249" s="1"/>
  <c r="A35" i="249" s="1"/>
  <c r="A36" i="249" s="1"/>
  <c r="A37" i="249" s="1"/>
  <c r="A38" i="249" s="1"/>
  <c r="A39" i="249" s="1"/>
  <c r="A40" i="249" s="1"/>
  <c r="A41" i="249" s="1"/>
  <c r="A43" i="249" s="1"/>
  <c r="A44" i="249" s="1"/>
  <c r="A45" i="249" s="1"/>
  <c r="B26" i="249" a="1"/>
  <c r="B44" i="249" s="1"/>
  <c r="C25" i="249"/>
  <c r="A19" i="249"/>
  <c r="A22" i="249" s="1"/>
  <c r="A23" i="249" s="1"/>
  <c r="A24" i="249" s="1"/>
  <c r="B18" i="249" a="1"/>
  <c r="B23" i="249" s="1"/>
  <c r="C17" i="249"/>
  <c r="C11" i="249"/>
  <c r="C8" i="249"/>
  <c r="A3" i="249"/>
  <c r="A2" i="248"/>
  <c r="A27" i="248"/>
  <c r="A28" i="248" s="1"/>
  <c r="A29" i="248" s="1"/>
  <c r="A30" i="248" s="1"/>
  <c r="A31" i="248" s="1"/>
  <c r="A32" i="248" s="1"/>
  <c r="A33" i="248" s="1"/>
  <c r="A34" i="248" s="1"/>
  <c r="A35" i="248" s="1"/>
  <c r="A36" i="248" s="1"/>
  <c r="A37" i="248" s="1"/>
  <c r="A38" i="248" s="1"/>
  <c r="A39" i="248" s="1"/>
  <c r="A40" i="248" s="1"/>
  <c r="A41" i="248" s="1"/>
  <c r="A42" i="248" s="1"/>
  <c r="A43" i="248" s="1"/>
  <c r="A44" i="248" s="1"/>
  <c r="A45" i="248" s="1"/>
  <c r="B26" i="248" a="1"/>
  <c r="B44" i="248" s="1"/>
  <c r="C25" i="248"/>
  <c r="A19" i="248"/>
  <c r="A20" i="248" s="1"/>
  <c r="A21" i="248" s="1"/>
  <c r="A22" i="248" s="1"/>
  <c r="A23" i="248" s="1"/>
  <c r="A24" i="248" s="1"/>
  <c r="B18" i="248" a="1"/>
  <c r="B23" i="248" s="1"/>
  <c r="C17" i="248"/>
  <c r="C11" i="248"/>
  <c r="C8" i="248"/>
  <c r="A3" i="248"/>
  <c r="A2" i="247"/>
  <c r="A27" i="247"/>
  <c r="A28" i="247" s="1"/>
  <c r="A29" i="247" s="1"/>
  <c r="A30" i="247" s="1"/>
  <c r="A31" i="247" s="1"/>
  <c r="A32" i="247" s="1"/>
  <c r="A33" i="247" s="1"/>
  <c r="A34" i="247" s="1"/>
  <c r="A35" i="247" s="1"/>
  <c r="A36" i="247" s="1"/>
  <c r="A37" i="247" s="1"/>
  <c r="A38" i="247" s="1"/>
  <c r="A39" i="247" s="1"/>
  <c r="A40" i="247" s="1"/>
  <c r="A41" i="247" s="1"/>
  <c r="A42" i="247" s="1"/>
  <c r="A43" i="247" s="1"/>
  <c r="A44" i="247" s="1"/>
  <c r="A45" i="247" s="1"/>
  <c r="B26" i="247" a="1"/>
  <c r="B44" i="247" s="1"/>
  <c r="C25" i="247"/>
  <c r="A19" i="247"/>
  <c r="A20" i="247" s="1"/>
  <c r="A21" i="247" s="1"/>
  <c r="A22" i="247" s="1"/>
  <c r="A23" i="247" s="1"/>
  <c r="A24" i="247" s="1"/>
  <c r="B18" i="247" a="1"/>
  <c r="B23" i="247" s="1"/>
  <c r="C17" i="247"/>
  <c r="C11" i="247"/>
  <c r="C8" i="247"/>
  <c r="A3" i="247"/>
  <c r="A2" i="246"/>
  <c r="A27" i="246"/>
  <c r="A28" i="246" s="1"/>
  <c r="A29" i="246" s="1"/>
  <c r="A30" i="246" s="1"/>
  <c r="A31" i="246" s="1"/>
  <c r="A32" i="246" s="1"/>
  <c r="A33" i="246" s="1"/>
  <c r="A34" i="246" s="1"/>
  <c r="A35" i="246" s="1"/>
  <c r="A36" i="246" s="1"/>
  <c r="A37" i="246" s="1"/>
  <c r="A38" i="246" s="1"/>
  <c r="A39" i="246" s="1"/>
  <c r="A40" i="246" s="1"/>
  <c r="A41" i="246" s="1"/>
  <c r="A42" i="246" s="1"/>
  <c r="A43" i="246" s="1"/>
  <c r="A44" i="246" s="1"/>
  <c r="A45" i="246" s="1"/>
  <c r="B26" i="246" a="1"/>
  <c r="B44" i="246" s="1"/>
  <c r="C25" i="246"/>
  <c r="A19" i="246"/>
  <c r="A20" i="246" s="1"/>
  <c r="A21" i="246" s="1"/>
  <c r="A22" i="246" s="1"/>
  <c r="A23" i="246" s="1"/>
  <c r="A24" i="246" s="1"/>
  <c r="B18" i="246" a="1"/>
  <c r="B23" i="246" s="1"/>
  <c r="C17" i="246"/>
  <c r="C11" i="246"/>
  <c r="C8" i="246"/>
  <c r="A3" i="246"/>
  <c r="A2" i="245"/>
  <c r="A27" i="245"/>
  <c r="A28" i="245" s="1"/>
  <c r="A29" i="245" s="1"/>
  <c r="A30" i="245" s="1"/>
  <c r="A31" i="245" s="1"/>
  <c r="A32" i="245" s="1"/>
  <c r="A33" i="245" s="1"/>
  <c r="A34" i="245" s="1"/>
  <c r="A35" i="245" s="1"/>
  <c r="A36" i="245" s="1"/>
  <c r="A37" i="245" s="1"/>
  <c r="A38" i="245" s="1"/>
  <c r="A39" i="245" s="1"/>
  <c r="A40" i="245" s="1"/>
  <c r="A41" i="245" s="1"/>
  <c r="A42" i="245" s="1"/>
  <c r="A43" i="245" s="1"/>
  <c r="A44" i="245" s="1"/>
  <c r="A45" i="245" s="1"/>
  <c r="B26" i="245" a="1"/>
  <c r="B44" i="245" s="1"/>
  <c r="C25" i="245"/>
  <c r="A19" i="245"/>
  <c r="A20" i="245" s="1"/>
  <c r="A21" i="245" s="1"/>
  <c r="A22" i="245" s="1"/>
  <c r="A23" i="245" s="1"/>
  <c r="A24" i="245" s="1"/>
  <c r="B18" i="245" a="1"/>
  <c r="B23" i="245" s="1"/>
  <c r="C17" i="245"/>
  <c r="C11" i="245"/>
  <c r="C8" i="245"/>
  <c r="A3" i="245"/>
  <c r="A2" i="244"/>
  <c r="A27" i="244"/>
  <c r="A28" i="244" s="1"/>
  <c r="A29" i="244" s="1"/>
  <c r="A30" i="244" s="1"/>
  <c r="A31" i="244" s="1"/>
  <c r="A32" i="244" s="1"/>
  <c r="A33" i="244" s="1"/>
  <c r="A34" i="244" s="1"/>
  <c r="A35" i="244" s="1"/>
  <c r="A36" i="244" s="1"/>
  <c r="A37" i="244" s="1"/>
  <c r="A38" i="244" s="1"/>
  <c r="A39" i="244" s="1"/>
  <c r="A40" i="244" s="1"/>
  <c r="A41" i="244" s="1"/>
  <c r="A42" i="244" s="1"/>
  <c r="A43" i="244" s="1"/>
  <c r="A44" i="244" s="1"/>
  <c r="A45" i="244" s="1"/>
  <c r="B26" i="244" a="1"/>
  <c r="B44" i="244" s="1"/>
  <c r="C25" i="244"/>
  <c r="A19" i="244"/>
  <c r="A20" i="244" s="1"/>
  <c r="A21" i="244" s="1"/>
  <c r="A22" i="244" s="1"/>
  <c r="A23" i="244" s="1"/>
  <c r="A24" i="244" s="1"/>
  <c r="B18" i="244" a="1"/>
  <c r="B23" i="244" s="1"/>
  <c r="C17" i="244"/>
  <c r="C11" i="244"/>
  <c r="C8" i="244"/>
  <c r="A3" i="244"/>
  <c r="A2" i="243"/>
  <c r="A28" i="243"/>
  <c r="A29" i="243" s="1"/>
  <c r="A30" i="243" s="1"/>
  <c r="A31" i="243" s="1"/>
  <c r="A32" i="243" s="1"/>
  <c r="A33" i="243" s="1"/>
  <c r="A34" i="243" s="1"/>
  <c r="A35" i="243" s="1"/>
  <c r="A36" i="243" s="1"/>
  <c r="A37" i="243" s="1"/>
  <c r="A38" i="243" s="1"/>
  <c r="A39" i="243" s="1"/>
  <c r="A40" i="243" s="1"/>
  <c r="A41" i="243" s="1"/>
  <c r="A42" i="243" s="1"/>
  <c r="A43" i="243" s="1"/>
  <c r="A44" i="243" s="1"/>
  <c r="A45" i="243" s="1"/>
  <c r="A27" i="243"/>
  <c r="B26" i="243" a="1"/>
  <c r="B44" i="243" s="1"/>
  <c r="C25" i="243"/>
  <c r="A20" i="243"/>
  <c r="A21" i="243" s="1"/>
  <c r="A22" i="243" s="1"/>
  <c r="A23" i="243" s="1"/>
  <c r="A24" i="243" s="1"/>
  <c r="A19" i="243"/>
  <c r="B18" i="243" a="1"/>
  <c r="B23" i="243" s="1"/>
  <c r="C17" i="243"/>
  <c r="C11" i="243"/>
  <c r="C8" i="243"/>
  <c r="A3" i="243"/>
  <c r="A2" i="242"/>
  <c r="A27" i="242"/>
  <c r="A28" i="242" s="1"/>
  <c r="A29" i="242" s="1"/>
  <c r="A30" i="242" s="1"/>
  <c r="A31" i="242" s="1"/>
  <c r="A32" i="242" s="1"/>
  <c r="A33" i="242" s="1"/>
  <c r="A34" i="242" s="1"/>
  <c r="A35" i="242" s="1"/>
  <c r="A36" i="242" s="1"/>
  <c r="A37" i="242" s="1"/>
  <c r="A38" i="242" s="1"/>
  <c r="A39" i="242" s="1"/>
  <c r="A40" i="242" s="1"/>
  <c r="A41" i="242" s="1"/>
  <c r="A42" i="242" s="1"/>
  <c r="A43" i="242" s="1"/>
  <c r="A44" i="242" s="1"/>
  <c r="A45" i="242" s="1"/>
  <c r="B26" i="242" a="1"/>
  <c r="B44" i="242" s="1"/>
  <c r="C25" i="242"/>
  <c r="A19" i="242"/>
  <c r="A20" i="242" s="1"/>
  <c r="A21" i="242" s="1"/>
  <c r="A22" i="242" s="1"/>
  <c r="A23" i="242" s="1"/>
  <c r="A24" i="242" s="1"/>
  <c r="B18" i="242" a="1"/>
  <c r="B23" i="242" s="1"/>
  <c r="C17" i="242"/>
  <c r="C11" i="242"/>
  <c r="C8" i="242"/>
  <c r="A3" i="242"/>
  <c r="A2" i="241"/>
  <c r="A27" i="241"/>
  <c r="A28" i="241" s="1"/>
  <c r="A29" i="241" s="1"/>
  <c r="A30" i="241" s="1"/>
  <c r="A31" i="241" s="1"/>
  <c r="A32" i="241" s="1"/>
  <c r="A33" i="241" s="1"/>
  <c r="A34" i="241" s="1"/>
  <c r="A35" i="241" s="1"/>
  <c r="A36" i="241" s="1"/>
  <c r="A37" i="241" s="1"/>
  <c r="A38" i="241" s="1"/>
  <c r="A39" i="241" s="1"/>
  <c r="A40" i="241" s="1"/>
  <c r="A41" i="241" s="1"/>
  <c r="A42" i="241" s="1"/>
  <c r="A43" i="241" s="1"/>
  <c r="A44" i="241" s="1"/>
  <c r="A45" i="241" s="1"/>
  <c r="B26" i="241" a="1"/>
  <c r="B44" i="241" s="1"/>
  <c r="C25" i="241"/>
  <c r="A19" i="241"/>
  <c r="A20" i="241" s="1"/>
  <c r="A21" i="241" s="1"/>
  <c r="A22" i="241" s="1"/>
  <c r="A23" i="241" s="1"/>
  <c r="A24" i="241" s="1"/>
  <c r="B18" i="241" a="1"/>
  <c r="B23" i="241" s="1"/>
  <c r="C17" i="241"/>
  <c r="C11" i="241"/>
  <c r="C8" i="241"/>
  <c r="A3" i="241"/>
  <c r="A2" i="240"/>
  <c r="A27" i="240"/>
  <c r="A28" i="240" s="1"/>
  <c r="A29" i="240" s="1"/>
  <c r="A30" i="240" s="1"/>
  <c r="A31" i="240" s="1"/>
  <c r="A32" i="240" s="1"/>
  <c r="A33" i="240" s="1"/>
  <c r="A34" i="240" s="1"/>
  <c r="A35" i="240" s="1"/>
  <c r="A36" i="240" s="1"/>
  <c r="A37" i="240" s="1"/>
  <c r="A38" i="240" s="1"/>
  <c r="A39" i="240" s="1"/>
  <c r="A40" i="240" s="1"/>
  <c r="A41" i="240" s="1"/>
  <c r="A42" i="240" s="1"/>
  <c r="A43" i="240" s="1"/>
  <c r="A44" i="240" s="1"/>
  <c r="A45" i="240" s="1"/>
  <c r="B26" i="240" a="1"/>
  <c r="B44" i="240" s="1"/>
  <c r="C25" i="240"/>
  <c r="A19" i="240"/>
  <c r="A20" i="240" s="1"/>
  <c r="A21" i="240" s="1"/>
  <c r="A22" i="240" s="1"/>
  <c r="A23" i="240" s="1"/>
  <c r="A24" i="240" s="1"/>
  <c r="B18" i="240" a="1"/>
  <c r="B23" i="240" s="1"/>
  <c r="C17" i="240"/>
  <c r="C11" i="240"/>
  <c r="C8" i="240"/>
  <c r="A3" i="240"/>
  <c r="A2" i="239"/>
  <c r="A27" i="239"/>
  <c r="A28" i="239" s="1"/>
  <c r="A29" i="239" s="1"/>
  <c r="A30" i="239" s="1"/>
  <c r="A31" i="239" s="1"/>
  <c r="A32" i="239" s="1"/>
  <c r="A33" i="239" s="1"/>
  <c r="A34" i="239" s="1"/>
  <c r="A35" i="239" s="1"/>
  <c r="A36" i="239" s="1"/>
  <c r="A37" i="239" s="1"/>
  <c r="A38" i="239" s="1"/>
  <c r="A39" i="239" s="1"/>
  <c r="A40" i="239" s="1"/>
  <c r="A41" i="239" s="1"/>
  <c r="A42" i="239" s="1"/>
  <c r="A43" i="239" s="1"/>
  <c r="A44" i="239" s="1"/>
  <c r="A45" i="239" s="1"/>
  <c r="B26" i="239" a="1"/>
  <c r="B44" i="239" s="1"/>
  <c r="C25" i="239"/>
  <c r="A19" i="239"/>
  <c r="A20" i="239" s="1"/>
  <c r="A21" i="239" s="1"/>
  <c r="A22" i="239" s="1"/>
  <c r="A23" i="239" s="1"/>
  <c r="A24" i="239" s="1"/>
  <c r="B18" i="239" a="1"/>
  <c r="B23" i="239" s="1"/>
  <c r="C17" i="239"/>
  <c r="C11" i="239"/>
  <c r="C8" i="239"/>
  <c r="A3" i="239"/>
  <c r="A2" i="238"/>
  <c r="A27" i="238"/>
  <c r="A28" i="238" s="1"/>
  <c r="A29" i="238" s="1"/>
  <c r="A30" i="238" s="1"/>
  <c r="A31" i="238" s="1"/>
  <c r="A32" i="238" s="1"/>
  <c r="A33" i="238" s="1"/>
  <c r="A34" i="238" s="1"/>
  <c r="A35" i="238" s="1"/>
  <c r="A36" i="238" s="1"/>
  <c r="A37" i="238" s="1"/>
  <c r="A38" i="238" s="1"/>
  <c r="A39" i="238" s="1"/>
  <c r="A40" i="238" s="1"/>
  <c r="A41" i="238" s="1"/>
  <c r="A42" i="238" s="1"/>
  <c r="A43" i="238" s="1"/>
  <c r="A44" i="238" s="1"/>
  <c r="A45" i="238" s="1"/>
  <c r="B26" i="238" a="1"/>
  <c r="B44" i="238" s="1"/>
  <c r="C25" i="238"/>
  <c r="A19" i="238"/>
  <c r="A20" i="238" s="1"/>
  <c r="A21" i="238" s="1"/>
  <c r="A22" i="238" s="1"/>
  <c r="A23" i="238" s="1"/>
  <c r="A24" i="238" s="1"/>
  <c r="B18" i="238" a="1"/>
  <c r="B23" i="238" s="1"/>
  <c r="C17" i="238"/>
  <c r="C11" i="238"/>
  <c r="C8" i="238"/>
  <c r="A3" i="238"/>
  <c r="A2" i="237"/>
  <c r="A28" i="237"/>
  <c r="A29" i="237" s="1"/>
  <c r="A30" i="237" s="1"/>
  <c r="A31" i="237" s="1"/>
  <c r="A32" i="237" s="1"/>
  <c r="A33" i="237" s="1"/>
  <c r="A34" i="237" s="1"/>
  <c r="A35" i="237" s="1"/>
  <c r="A36" i="237" s="1"/>
  <c r="A37" i="237" s="1"/>
  <c r="A38" i="237" s="1"/>
  <c r="A39" i="237" s="1"/>
  <c r="A40" i="237" s="1"/>
  <c r="A41" i="237" s="1"/>
  <c r="A42" i="237" s="1"/>
  <c r="A43" i="237" s="1"/>
  <c r="A44" i="237" s="1"/>
  <c r="A45" i="237" s="1"/>
  <c r="A27" i="237"/>
  <c r="B26" i="237" a="1"/>
  <c r="B44" i="237" s="1"/>
  <c r="C25" i="237"/>
  <c r="A20" i="237"/>
  <c r="A21" i="237" s="1"/>
  <c r="A22" i="237" s="1"/>
  <c r="A23" i="237" s="1"/>
  <c r="A24" i="237" s="1"/>
  <c r="A19" i="237"/>
  <c r="B18" i="237" a="1"/>
  <c r="B23" i="237" s="1"/>
  <c r="C17" i="237"/>
  <c r="C11" i="237"/>
  <c r="C8" i="237"/>
  <c r="A3" i="237"/>
  <c r="A2" i="236"/>
  <c r="A27" i="236"/>
  <c r="A28" i="236" s="1"/>
  <c r="A29" i="236" s="1"/>
  <c r="A30" i="236" s="1"/>
  <c r="A31" i="236" s="1"/>
  <c r="A32" i="236" s="1"/>
  <c r="A33" i="236" s="1"/>
  <c r="A34" i="236" s="1"/>
  <c r="A35" i="236" s="1"/>
  <c r="A36" i="236" s="1"/>
  <c r="A37" i="236" s="1"/>
  <c r="A38" i="236" s="1"/>
  <c r="A39" i="236" s="1"/>
  <c r="A40" i="236" s="1"/>
  <c r="A41" i="236" s="1"/>
  <c r="A42" i="236" s="1"/>
  <c r="A43" i="236" s="1"/>
  <c r="A44" i="236" s="1"/>
  <c r="A45" i="236" s="1"/>
  <c r="B26" i="236" a="1"/>
  <c r="B44" i="236" s="1"/>
  <c r="C25" i="236"/>
  <c r="A19" i="236"/>
  <c r="A20" i="236" s="1"/>
  <c r="A21" i="236" s="1"/>
  <c r="A22" i="236" s="1"/>
  <c r="A23" i="236" s="1"/>
  <c r="A24" i="236" s="1"/>
  <c r="B18" i="236" a="1"/>
  <c r="B23" i="236" s="1"/>
  <c r="C17" i="236"/>
  <c r="C11" i="236"/>
  <c r="C8" i="236"/>
  <c r="A3" i="236"/>
  <c r="C15" i="256" l="1"/>
  <c r="C15" i="262"/>
  <c r="C15" i="242"/>
  <c r="B24" i="246"/>
  <c r="B39" i="284"/>
  <c r="C15" i="241"/>
  <c r="C15" i="282"/>
  <c r="C15" i="274"/>
  <c r="C15" i="244"/>
  <c r="C15" i="250"/>
  <c r="C15" i="252"/>
  <c r="C15" i="270"/>
  <c r="C15" i="267"/>
  <c r="C15" i="266"/>
  <c r="C15" i="272"/>
  <c r="C15" i="278"/>
  <c r="C15" i="285"/>
  <c r="C15" i="277"/>
  <c r="C15" i="283"/>
  <c r="C15" i="249"/>
  <c r="C15" i="251"/>
  <c r="C15" i="257"/>
  <c r="C15" i="275"/>
  <c r="C15" i="281"/>
  <c r="C15" i="276"/>
  <c r="C15" i="284"/>
  <c r="C15" i="280"/>
  <c r="C15" i="279"/>
  <c r="C15" i="273"/>
  <c r="C15" i="271"/>
  <c r="C15" i="269"/>
  <c r="C15" i="268"/>
  <c r="C15" i="264"/>
  <c r="C15" i="290"/>
  <c r="C15" i="263"/>
  <c r="C15" i="261"/>
  <c r="C15" i="260"/>
  <c r="C15" i="259"/>
  <c r="C15" i="258"/>
  <c r="C15" i="255"/>
  <c r="C15" i="254"/>
  <c r="C15" i="253"/>
  <c r="C15" i="248"/>
  <c r="C15" i="247"/>
  <c r="C15" i="246"/>
  <c r="C15" i="245"/>
  <c r="C15" i="243"/>
  <c r="C15" i="240"/>
  <c r="C15" i="239"/>
  <c r="C15" i="238"/>
  <c r="C15" i="237"/>
  <c r="C15" i="236"/>
  <c r="B20" i="242"/>
  <c r="B20" i="243"/>
  <c r="B24" i="242"/>
  <c r="B24" i="243"/>
  <c r="B31" i="284"/>
  <c r="B43" i="284"/>
  <c r="B19" i="250"/>
  <c r="B24" i="249"/>
  <c r="B24" i="247"/>
  <c r="B28" i="276"/>
  <c r="B24" i="244"/>
  <c r="B32" i="276"/>
  <c r="B36" i="276"/>
  <c r="B27" i="284"/>
  <c r="B40" i="276"/>
  <c r="B44" i="276"/>
  <c r="B35" i="284"/>
  <c r="B24" i="245"/>
  <c r="B24" i="248"/>
  <c r="B24" i="276"/>
  <c r="B19" i="276"/>
  <c r="B20" i="251"/>
  <c r="B20" i="252"/>
  <c r="B20" i="253"/>
  <c r="B20" i="254"/>
  <c r="B20" i="255"/>
  <c r="B20" i="256"/>
  <c r="B20" i="257"/>
  <c r="B20" i="258"/>
  <c r="B20" i="259"/>
  <c r="B20" i="260"/>
  <c r="B20" i="261"/>
  <c r="B20" i="262"/>
  <c r="B20" i="263"/>
  <c r="B20" i="290"/>
  <c r="B20" i="264"/>
  <c r="B20" i="266"/>
  <c r="B20" i="267"/>
  <c r="B20" i="268"/>
  <c r="B20" i="269"/>
  <c r="B20" i="270"/>
  <c r="B20" i="271"/>
  <c r="B20" i="272"/>
  <c r="B20" i="273"/>
  <c r="B20" i="274"/>
  <c r="B20" i="276"/>
  <c r="B24" i="251"/>
  <c r="B24" i="252"/>
  <c r="B24" i="253"/>
  <c r="B24" i="254"/>
  <c r="B24" i="255"/>
  <c r="B24" i="256"/>
  <c r="B24" i="257"/>
  <c r="B24" i="258"/>
  <c r="B24" i="259"/>
  <c r="B24" i="260"/>
  <c r="B24" i="261"/>
  <c r="B24" i="262"/>
  <c r="B24" i="263"/>
  <c r="B24" i="290"/>
  <c r="B24" i="264"/>
  <c r="B24" i="266"/>
  <c r="B24" i="267"/>
  <c r="B24" i="268"/>
  <c r="B24" i="269"/>
  <c r="B24" i="270"/>
  <c r="B24" i="271"/>
  <c r="B24" i="272"/>
  <c r="B24" i="273"/>
  <c r="B24" i="274"/>
  <c r="B23" i="276"/>
  <c r="B20" i="285"/>
  <c r="B20" i="244"/>
  <c r="B20" i="245"/>
  <c r="B20" i="246"/>
  <c r="B20" i="247"/>
  <c r="B20" i="248"/>
  <c r="B20" i="249"/>
  <c r="B18" i="250"/>
  <c r="B24" i="285"/>
  <c r="B20" i="250"/>
  <c r="B20" i="277"/>
  <c r="B20" i="278"/>
  <c r="B20" i="279"/>
  <c r="B20" i="280"/>
  <c r="B20" i="281"/>
  <c r="B20" i="282"/>
  <c r="B20" i="283"/>
  <c r="B18" i="284"/>
  <c r="B22" i="250"/>
  <c r="B24" i="277"/>
  <c r="B24" i="278"/>
  <c r="B24" i="279"/>
  <c r="B24" i="280"/>
  <c r="B24" i="281"/>
  <c r="B24" i="282"/>
  <c r="B24" i="283"/>
  <c r="B20" i="284"/>
  <c r="B23" i="250"/>
  <c r="B22" i="284"/>
  <c r="B20" i="238"/>
  <c r="B24" i="250"/>
  <c r="B24" i="284"/>
  <c r="B21" i="285"/>
  <c r="B18" i="285"/>
  <c r="B22" i="285"/>
  <c r="B27" i="285"/>
  <c r="B31" i="285"/>
  <c r="B35" i="285"/>
  <c r="B39" i="285"/>
  <c r="B43" i="285"/>
  <c r="B29" i="285"/>
  <c r="B33" i="285"/>
  <c r="B37" i="285"/>
  <c r="B41" i="285"/>
  <c r="B45" i="285"/>
  <c r="B26" i="285"/>
  <c r="B30" i="285"/>
  <c r="B34" i="285"/>
  <c r="B38" i="285"/>
  <c r="B42" i="285"/>
  <c r="B19" i="285"/>
  <c r="B28" i="285"/>
  <c r="B32" i="285"/>
  <c r="B36" i="285"/>
  <c r="B40" i="285"/>
  <c r="B29" i="284"/>
  <c r="B33" i="284"/>
  <c r="B37" i="284"/>
  <c r="B41" i="284"/>
  <c r="B45" i="284"/>
  <c r="B21" i="284"/>
  <c r="B26" i="284"/>
  <c r="B30" i="284"/>
  <c r="B34" i="284"/>
  <c r="B38" i="284"/>
  <c r="B42" i="284"/>
  <c r="B19" i="284"/>
  <c r="B28" i="284"/>
  <c r="B32" i="284"/>
  <c r="B36" i="284"/>
  <c r="B40" i="284"/>
  <c r="B29" i="283"/>
  <c r="B33" i="283"/>
  <c r="B37" i="283"/>
  <c r="B41" i="283"/>
  <c r="B45" i="283"/>
  <c r="B21" i="283"/>
  <c r="B26" i="283"/>
  <c r="B30" i="283"/>
  <c r="B34" i="283"/>
  <c r="B38" i="283"/>
  <c r="B42" i="283"/>
  <c r="B18" i="283"/>
  <c r="B22" i="283"/>
  <c r="B27" i="283"/>
  <c r="B31" i="283"/>
  <c r="B35" i="283"/>
  <c r="B39" i="283"/>
  <c r="B43" i="283"/>
  <c r="B19" i="283"/>
  <c r="B28" i="283"/>
  <c r="B32" i="283"/>
  <c r="B36" i="283"/>
  <c r="B40" i="283"/>
  <c r="B18" i="282"/>
  <c r="B22" i="282"/>
  <c r="B27" i="282"/>
  <c r="B31" i="282"/>
  <c r="B35" i="282"/>
  <c r="B39" i="282"/>
  <c r="B43" i="282"/>
  <c r="B29" i="282"/>
  <c r="B33" i="282"/>
  <c r="B37" i="282"/>
  <c r="B41" i="282"/>
  <c r="B45" i="282"/>
  <c r="B21" i="282"/>
  <c r="B26" i="282"/>
  <c r="B30" i="282"/>
  <c r="B34" i="282"/>
  <c r="B38" i="282"/>
  <c r="B42" i="282"/>
  <c r="B19" i="282"/>
  <c r="B28" i="282"/>
  <c r="B32" i="282"/>
  <c r="B36" i="282"/>
  <c r="B40" i="282"/>
  <c r="B21" i="281"/>
  <c r="B26" i="281"/>
  <c r="B34" i="281"/>
  <c r="B38" i="281"/>
  <c r="B18" i="281"/>
  <c r="B22" i="281"/>
  <c r="B27" i="281"/>
  <c r="B31" i="281"/>
  <c r="B35" i="281"/>
  <c r="B39" i="281"/>
  <c r="B43" i="281"/>
  <c r="B29" i="281"/>
  <c r="B33" i="281"/>
  <c r="B37" i="281"/>
  <c r="B41" i="281"/>
  <c r="B45" i="281"/>
  <c r="B30" i="281"/>
  <c r="B42" i="281"/>
  <c r="B19" i="281"/>
  <c r="B28" i="281"/>
  <c r="B32" i="281"/>
  <c r="B36" i="281"/>
  <c r="B40" i="281"/>
  <c r="B26" i="280"/>
  <c r="B30" i="280"/>
  <c r="B34" i="280"/>
  <c r="B38" i="280"/>
  <c r="B42" i="280"/>
  <c r="B18" i="280"/>
  <c r="B22" i="280"/>
  <c r="B27" i="280"/>
  <c r="B31" i="280"/>
  <c r="B35" i="280"/>
  <c r="B39" i="280"/>
  <c r="B43" i="280"/>
  <c r="B29" i="280"/>
  <c r="B33" i="280"/>
  <c r="B37" i="280"/>
  <c r="B41" i="280"/>
  <c r="B45" i="280"/>
  <c r="B21" i="280"/>
  <c r="B19" i="280"/>
  <c r="B28" i="280"/>
  <c r="B32" i="280"/>
  <c r="B36" i="280"/>
  <c r="B40" i="280"/>
  <c r="B29" i="279"/>
  <c r="B33" i="279"/>
  <c r="B37" i="279"/>
  <c r="B41" i="279"/>
  <c r="B45" i="279"/>
  <c r="B21" i="279"/>
  <c r="B26" i="279"/>
  <c r="B30" i="279"/>
  <c r="B34" i="279"/>
  <c r="B38" i="279"/>
  <c r="B42" i="279"/>
  <c r="B18" i="279"/>
  <c r="B22" i="279"/>
  <c r="B27" i="279"/>
  <c r="B31" i="279"/>
  <c r="B35" i="279"/>
  <c r="B39" i="279"/>
  <c r="B43" i="279"/>
  <c r="B19" i="279"/>
  <c r="B28" i="279"/>
  <c r="B32" i="279"/>
  <c r="B36" i="279"/>
  <c r="B40" i="279"/>
  <c r="B21" i="278"/>
  <c r="B26" i="278"/>
  <c r="B34" i="278"/>
  <c r="B38" i="278"/>
  <c r="B18" i="278"/>
  <c r="B22" i="278"/>
  <c r="B27" i="278"/>
  <c r="B31" i="278"/>
  <c r="B35" i="278"/>
  <c r="B39" i="278"/>
  <c r="B43" i="278"/>
  <c r="B29" i="278"/>
  <c r="B33" i="278"/>
  <c r="B37" i="278"/>
  <c r="B41" i="278"/>
  <c r="B45" i="278"/>
  <c r="B30" i="278"/>
  <c r="B42" i="278"/>
  <c r="B19" i="278"/>
  <c r="B28" i="278"/>
  <c r="B32" i="278"/>
  <c r="B36" i="278"/>
  <c r="B40" i="278"/>
  <c r="B29" i="277"/>
  <c r="B33" i="277"/>
  <c r="B37" i="277"/>
  <c r="B41" i="277"/>
  <c r="B45" i="277"/>
  <c r="B21" i="277"/>
  <c r="B26" i="277"/>
  <c r="B30" i="277"/>
  <c r="B34" i="277"/>
  <c r="B38" i="277"/>
  <c r="B42" i="277"/>
  <c r="B18" i="277"/>
  <c r="B22" i="277"/>
  <c r="B27" i="277"/>
  <c r="B31" i="277"/>
  <c r="B35" i="277"/>
  <c r="B39" i="277"/>
  <c r="B43" i="277"/>
  <c r="B19" i="277"/>
  <c r="B28" i="277"/>
  <c r="B32" i="277"/>
  <c r="B36" i="277"/>
  <c r="B40" i="277"/>
  <c r="B33" i="276"/>
  <c r="B37" i="276"/>
  <c r="B45" i="276"/>
  <c r="B21" i="276"/>
  <c r="B26" i="276"/>
  <c r="B30" i="276"/>
  <c r="B34" i="276"/>
  <c r="B38" i="276"/>
  <c r="B42" i="276"/>
  <c r="B29" i="276"/>
  <c r="B41" i="276"/>
  <c r="B18" i="276"/>
  <c r="B27" i="276"/>
  <c r="B31" i="276"/>
  <c r="B35" i="276"/>
  <c r="B39" i="276"/>
  <c r="B26" i="275"/>
  <c r="B18" i="275"/>
  <c r="B22" i="275"/>
  <c r="B27" i="275"/>
  <c r="B31" i="275"/>
  <c r="B35" i="275"/>
  <c r="B39" i="275"/>
  <c r="B43" i="275"/>
  <c r="B20" i="275"/>
  <c r="B24" i="275"/>
  <c r="B29" i="275"/>
  <c r="B33" i="275"/>
  <c r="B37" i="275"/>
  <c r="B41" i="275"/>
  <c r="B45" i="275"/>
  <c r="B21" i="275"/>
  <c r="B30" i="275"/>
  <c r="B34" i="275"/>
  <c r="B38" i="275"/>
  <c r="B42" i="275"/>
  <c r="B19" i="275"/>
  <c r="B28" i="275"/>
  <c r="B32" i="275"/>
  <c r="B36" i="275"/>
  <c r="B40" i="275"/>
  <c r="B29" i="274"/>
  <c r="B33" i="274"/>
  <c r="B37" i="274"/>
  <c r="B41" i="274"/>
  <c r="B45" i="274"/>
  <c r="B21" i="274"/>
  <c r="B26" i="274"/>
  <c r="B30" i="274"/>
  <c r="B34" i="274"/>
  <c r="B38" i="274"/>
  <c r="B42" i="274"/>
  <c r="B18" i="274"/>
  <c r="B22" i="274"/>
  <c r="B27" i="274"/>
  <c r="B31" i="274"/>
  <c r="B35" i="274"/>
  <c r="B39" i="274"/>
  <c r="B43" i="274"/>
  <c r="B19" i="274"/>
  <c r="B28" i="274"/>
  <c r="B32" i="274"/>
  <c r="B36" i="274"/>
  <c r="B40" i="274"/>
  <c r="B29" i="273"/>
  <c r="B33" i="273"/>
  <c r="B37" i="273"/>
  <c r="B41" i="273"/>
  <c r="B45" i="273"/>
  <c r="B21" i="273"/>
  <c r="B26" i="273"/>
  <c r="B30" i="273"/>
  <c r="B34" i="273"/>
  <c r="B38" i="273"/>
  <c r="B42" i="273"/>
  <c r="B18" i="273"/>
  <c r="B22" i="273"/>
  <c r="B27" i="273"/>
  <c r="B31" i="273"/>
  <c r="B35" i="273"/>
  <c r="B39" i="273"/>
  <c r="B43" i="273"/>
  <c r="B19" i="273"/>
  <c r="B28" i="273"/>
  <c r="B32" i="273"/>
  <c r="B36" i="273"/>
  <c r="B40" i="273"/>
  <c r="B29" i="272"/>
  <c r="B33" i="272"/>
  <c r="B37" i="272"/>
  <c r="B41" i="272"/>
  <c r="B45" i="272"/>
  <c r="B21" i="272"/>
  <c r="B26" i="272"/>
  <c r="B30" i="272"/>
  <c r="B34" i="272"/>
  <c r="B38" i="272"/>
  <c r="B42" i="272"/>
  <c r="B18" i="272"/>
  <c r="B22" i="272"/>
  <c r="B27" i="272"/>
  <c r="B31" i="272"/>
  <c r="B35" i="272"/>
  <c r="B39" i="272"/>
  <c r="B43" i="272"/>
  <c r="B19" i="272"/>
  <c r="B28" i="272"/>
  <c r="B32" i="272"/>
  <c r="B36" i="272"/>
  <c r="B40" i="272"/>
  <c r="B26" i="271"/>
  <c r="B30" i="271"/>
  <c r="B34" i="271"/>
  <c r="B38" i="271"/>
  <c r="B42" i="271"/>
  <c r="B18" i="271"/>
  <c r="B22" i="271"/>
  <c r="B27" i="271"/>
  <c r="B31" i="271"/>
  <c r="B35" i="271"/>
  <c r="B39" i="271"/>
  <c r="B43" i="271"/>
  <c r="B29" i="271"/>
  <c r="B33" i="271"/>
  <c r="B37" i="271"/>
  <c r="B41" i="271"/>
  <c r="B45" i="271"/>
  <c r="B21" i="271"/>
  <c r="B19" i="271"/>
  <c r="B28" i="271"/>
  <c r="B32" i="271"/>
  <c r="B36" i="271"/>
  <c r="B40" i="271"/>
  <c r="B29" i="270"/>
  <c r="B33" i="270"/>
  <c r="B37" i="270"/>
  <c r="B41" i="270"/>
  <c r="B45" i="270"/>
  <c r="B21" i="270"/>
  <c r="B26" i="270"/>
  <c r="B30" i="270"/>
  <c r="B34" i="270"/>
  <c r="B38" i="270"/>
  <c r="B42" i="270"/>
  <c r="B18" i="270"/>
  <c r="B22" i="270"/>
  <c r="B27" i="270"/>
  <c r="B31" i="270"/>
  <c r="B35" i="270"/>
  <c r="B39" i="270"/>
  <c r="B43" i="270"/>
  <c r="B19" i="270"/>
  <c r="B28" i="270"/>
  <c r="B32" i="270"/>
  <c r="B36" i="270"/>
  <c r="B40" i="270"/>
  <c r="B29" i="269"/>
  <c r="B33" i="269"/>
  <c r="B37" i="269"/>
  <c r="B41" i="269"/>
  <c r="B45" i="269"/>
  <c r="B21" i="269"/>
  <c r="B26" i="269"/>
  <c r="B30" i="269"/>
  <c r="B34" i="269"/>
  <c r="B38" i="269"/>
  <c r="B42" i="269"/>
  <c r="B18" i="269"/>
  <c r="B22" i="269"/>
  <c r="B27" i="269"/>
  <c r="B31" i="269"/>
  <c r="B35" i="269"/>
  <c r="B39" i="269"/>
  <c r="B43" i="269"/>
  <c r="B19" i="269"/>
  <c r="B28" i="269"/>
  <c r="B32" i="269"/>
  <c r="B36" i="269"/>
  <c r="B40" i="269"/>
  <c r="B29" i="268"/>
  <c r="B33" i="268"/>
  <c r="B37" i="268"/>
  <c r="B41" i="268"/>
  <c r="B45" i="268"/>
  <c r="B21" i="268"/>
  <c r="B26" i="268"/>
  <c r="B30" i="268"/>
  <c r="B34" i="268"/>
  <c r="B38" i="268"/>
  <c r="B42" i="268"/>
  <c r="B18" i="268"/>
  <c r="B22" i="268"/>
  <c r="B27" i="268"/>
  <c r="B31" i="268"/>
  <c r="B35" i="268"/>
  <c r="B39" i="268"/>
  <c r="B43" i="268"/>
  <c r="B19" i="268"/>
  <c r="B28" i="268"/>
  <c r="B32" i="268"/>
  <c r="B36" i="268"/>
  <c r="B40" i="268"/>
  <c r="B21" i="267"/>
  <c r="B26" i="267"/>
  <c r="B30" i="267"/>
  <c r="B34" i="267"/>
  <c r="B38" i="267"/>
  <c r="B42" i="267"/>
  <c r="B29" i="267"/>
  <c r="B37" i="267"/>
  <c r="B41" i="267"/>
  <c r="B45" i="267"/>
  <c r="B18" i="267"/>
  <c r="B22" i="267"/>
  <c r="B27" i="267"/>
  <c r="B31" i="267"/>
  <c r="B35" i="267"/>
  <c r="B39" i="267"/>
  <c r="B43" i="267"/>
  <c r="B33" i="267"/>
  <c r="B19" i="267"/>
  <c r="B28" i="267"/>
  <c r="B32" i="267"/>
  <c r="B36" i="267"/>
  <c r="B40" i="267"/>
  <c r="B18" i="266"/>
  <c r="B22" i="266"/>
  <c r="B27" i="266"/>
  <c r="B31" i="266"/>
  <c r="B35" i="266"/>
  <c r="B39" i="266"/>
  <c r="B43" i="266"/>
  <c r="B29" i="266"/>
  <c r="B33" i="266"/>
  <c r="B37" i="266"/>
  <c r="B41" i="266"/>
  <c r="B45" i="266"/>
  <c r="B21" i="266"/>
  <c r="B26" i="266"/>
  <c r="B30" i="266"/>
  <c r="B34" i="266"/>
  <c r="B38" i="266"/>
  <c r="B42" i="266"/>
  <c r="B19" i="266"/>
  <c r="B28" i="266"/>
  <c r="B32" i="266"/>
  <c r="B36" i="266"/>
  <c r="B40" i="266"/>
  <c r="B29" i="264"/>
  <c r="B33" i="264"/>
  <c r="B37" i="264"/>
  <c r="B41" i="264"/>
  <c r="B45" i="264"/>
  <c r="B21" i="264"/>
  <c r="B26" i="264"/>
  <c r="B30" i="264"/>
  <c r="B34" i="264"/>
  <c r="B38" i="264"/>
  <c r="B42" i="264"/>
  <c r="B18" i="264"/>
  <c r="B22" i="264"/>
  <c r="B27" i="264"/>
  <c r="B31" i="264"/>
  <c r="B35" i="264"/>
  <c r="B39" i="264"/>
  <c r="B43" i="264"/>
  <c r="B19" i="264"/>
  <c r="B28" i="264"/>
  <c r="B32" i="264"/>
  <c r="B36" i="264"/>
  <c r="B40" i="264"/>
  <c r="B29" i="290"/>
  <c r="B33" i="290"/>
  <c r="B37" i="290"/>
  <c r="B41" i="290"/>
  <c r="B45" i="290"/>
  <c r="B21" i="290"/>
  <c r="B26" i="290"/>
  <c r="B30" i="290"/>
  <c r="B34" i="290"/>
  <c r="B38" i="290"/>
  <c r="B42" i="290"/>
  <c r="B18" i="290"/>
  <c r="B22" i="290"/>
  <c r="B27" i="290"/>
  <c r="B31" i="290"/>
  <c r="B35" i="290"/>
  <c r="B39" i="290"/>
  <c r="B43" i="290"/>
  <c r="B19" i="290"/>
  <c r="B28" i="290"/>
  <c r="B32" i="290"/>
  <c r="B36" i="290"/>
  <c r="B40" i="290"/>
  <c r="B29" i="263"/>
  <c r="B33" i="263"/>
  <c r="B37" i="263"/>
  <c r="B41" i="263"/>
  <c r="B45" i="263"/>
  <c r="B21" i="263"/>
  <c r="B26" i="263"/>
  <c r="B30" i="263"/>
  <c r="B34" i="263"/>
  <c r="B38" i="263"/>
  <c r="B42" i="263"/>
  <c r="B18" i="263"/>
  <c r="B22" i="263"/>
  <c r="B27" i="263"/>
  <c r="B31" i="263"/>
  <c r="B35" i="263"/>
  <c r="B39" i="263"/>
  <c r="B43" i="263"/>
  <c r="B19" i="263"/>
  <c r="B28" i="263"/>
  <c r="B32" i="263"/>
  <c r="B36" i="263"/>
  <c r="B40" i="263"/>
  <c r="B29" i="262"/>
  <c r="B33" i="262"/>
  <c r="B37" i="262"/>
  <c r="B41" i="262"/>
  <c r="B45" i="262"/>
  <c r="B21" i="262"/>
  <c r="B26" i="262"/>
  <c r="B30" i="262"/>
  <c r="B34" i="262"/>
  <c r="B38" i="262"/>
  <c r="B42" i="262"/>
  <c r="B18" i="262"/>
  <c r="B22" i="262"/>
  <c r="B27" i="262"/>
  <c r="B31" i="262"/>
  <c r="B35" i="262"/>
  <c r="B39" i="262"/>
  <c r="B43" i="262"/>
  <c r="B19" i="262"/>
  <c r="B28" i="262"/>
  <c r="B32" i="262"/>
  <c r="B36" i="262"/>
  <c r="B40" i="262"/>
  <c r="B29" i="261"/>
  <c r="B37" i="261"/>
  <c r="B45" i="261"/>
  <c r="B21" i="261"/>
  <c r="B18" i="261"/>
  <c r="B22" i="261"/>
  <c r="B27" i="261"/>
  <c r="B31" i="261"/>
  <c r="B35" i="261"/>
  <c r="B39" i="261"/>
  <c r="B43" i="261"/>
  <c r="B33" i="261"/>
  <c r="B41" i="261"/>
  <c r="B26" i="261"/>
  <c r="B30" i="261"/>
  <c r="B34" i="261"/>
  <c r="B38" i="261"/>
  <c r="B42" i="261"/>
  <c r="B19" i="261"/>
  <c r="B28" i="261"/>
  <c r="B32" i="261"/>
  <c r="B36" i="261"/>
  <c r="B40" i="261"/>
  <c r="B29" i="260"/>
  <c r="B33" i="260"/>
  <c r="B37" i="260"/>
  <c r="B41" i="260"/>
  <c r="B45" i="260"/>
  <c r="B21" i="260"/>
  <c r="B26" i="260"/>
  <c r="B30" i="260"/>
  <c r="B34" i="260"/>
  <c r="B38" i="260"/>
  <c r="B42" i="260"/>
  <c r="B18" i="260"/>
  <c r="B22" i="260"/>
  <c r="B27" i="260"/>
  <c r="B31" i="260"/>
  <c r="B35" i="260"/>
  <c r="B39" i="260"/>
  <c r="B43" i="260"/>
  <c r="B19" i="260"/>
  <c r="B28" i="260"/>
  <c r="B32" i="260"/>
  <c r="B36" i="260"/>
  <c r="B40" i="260"/>
  <c r="B29" i="259"/>
  <c r="B37" i="259"/>
  <c r="B21" i="259"/>
  <c r="B26" i="259"/>
  <c r="B30" i="259"/>
  <c r="B34" i="259"/>
  <c r="B38" i="259"/>
  <c r="B42" i="259"/>
  <c r="B18" i="259"/>
  <c r="B22" i="259"/>
  <c r="B27" i="259"/>
  <c r="B31" i="259"/>
  <c r="B35" i="259"/>
  <c r="B39" i="259"/>
  <c r="B43" i="259"/>
  <c r="B33" i="259"/>
  <c r="B41" i="259"/>
  <c r="B45" i="259"/>
  <c r="B19" i="259"/>
  <c r="B28" i="259"/>
  <c r="B32" i="259"/>
  <c r="B36" i="259"/>
  <c r="B40" i="259"/>
  <c r="B33" i="258"/>
  <c r="B41" i="258"/>
  <c r="B29" i="258"/>
  <c r="B37" i="258"/>
  <c r="B45" i="258"/>
  <c r="B21" i="258"/>
  <c r="B26" i="258"/>
  <c r="B30" i="258"/>
  <c r="B34" i="258"/>
  <c r="B38" i="258"/>
  <c r="B42" i="258"/>
  <c r="B18" i="258"/>
  <c r="B22" i="258"/>
  <c r="B27" i="258"/>
  <c r="B31" i="258"/>
  <c r="B35" i="258"/>
  <c r="B39" i="258"/>
  <c r="B43" i="258"/>
  <c r="B19" i="258"/>
  <c r="B28" i="258"/>
  <c r="B32" i="258"/>
  <c r="B36" i="258"/>
  <c r="B40" i="258"/>
  <c r="B26" i="257"/>
  <c r="B30" i="257"/>
  <c r="B34" i="257"/>
  <c r="B38" i="257"/>
  <c r="B42" i="257"/>
  <c r="B18" i="257"/>
  <c r="B22" i="257"/>
  <c r="B27" i="257"/>
  <c r="B31" i="257"/>
  <c r="B35" i="257"/>
  <c r="B39" i="257"/>
  <c r="B43" i="257"/>
  <c r="B29" i="257"/>
  <c r="B33" i="257"/>
  <c r="B37" i="257"/>
  <c r="B41" i="257"/>
  <c r="B45" i="257"/>
  <c r="B21" i="257"/>
  <c r="B19" i="257"/>
  <c r="B28" i="257"/>
  <c r="B32" i="257"/>
  <c r="B36" i="257"/>
  <c r="B40" i="257"/>
  <c r="B18" i="256"/>
  <c r="B22" i="256"/>
  <c r="B27" i="256"/>
  <c r="B31" i="256"/>
  <c r="B35" i="256"/>
  <c r="B39" i="256"/>
  <c r="B43" i="256"/>
  <c r="B29" i="256"/>
  <c r="B33" i="256"/>
  <c r="B37" i="256"/>
  <c r="B41" i="256"/>
  <c r="B45" i="256"/>
  <c r="B21" i="256"/>
  <c r="B26" i="256"/>
  <c r="B30" i="256"/>
  <c r="B34" i="256"/>
  <c r="B38" i="256"/>
  <c r="B42" i="256"/>
  <c r="B19" i="256"/>
  <c r="B28" i="256"/>
  <c r="B32" i="256"/>
  <c r="B36" i="256"/>
  <c r="B40" i="256"/>
  <c r="B18" i="255"/>
  <c r="B22" i="255"/>
  <c r="B27" i="255"/>
  <c r="B31" i="255"/>
  <c r="B35" i="255"/>
  <c r="B39" i="255"/>
  <c r="B43" i="255"/>
  <c r="B29" i="255"/>
  <c r="B33" i="255"/>
  <c r="B37" i="255"/>
  <c r="B41" i="255"/>
  <c r="B45" i="255"/>
  <c r="B21" i="255"/>
  <c r="B26" i="255"/>
  <c r="B30" i="255"/>
  <c r="B34" i="255"/>
  <c r="B38" i="255"/>
  <c r="B42" i="255"/>
  <c r="B19" i="255"/>
  <c r="B28" i="255"/>
  <c r="B32" i="255"/>
  <c r="B36" i="255"/>
  <c r="B40" i="255"/>
  <c r="B26" i="254"/>
  <c r="B30" i="254"/>
  <c r="B34" i="254"/>
  <c r="B38" i="254"/>
  <c r="B42" i="254"/>
  <c r="B18" i="254"/>
  <c r="B22" i="254"/>
  <c r="B27" i="254"/>
  <c r="B31" i="254"/>
  <c r="B35" i="254"/>
  <c r="B39" i="254"/>
  <c r="B43" i="254"/>
  <c r="B29" i="254"/>
  <c r="B33" i="254"/>
  <c r="B37" i="254"/>
  <c r="B41" i="254"/>
  <c r="B45" i="254"/>
  <c r="B21" i="254"/>
  <c r="B19" i="254"/>
  <c r="B28" i="254"/>
  <c r="B32" i="254"/>
  <c r="B36" i="254"/>
  <c r="B40" i="254"/>
  <c r="B29" i="253"/>
  <c r="B33" i="253"/>
  <c r="B37" i="253"/>
  <c r="B41" i="253"/>
  <c r="B45" i="253"/>
  <c r="B21" i="253"/>
  <c r="B18" i="253"/>
  <c r="B22" i="253"/>
  <c r="B27" i="253"/>
  <c r="B31" i="253"/>
  <c r="B35" i="253"/>
  <c r="B39" i="253"/>
  <c r="B43" i="253"/>
  <c r="B26" i="253"/>
  <c r="B30" i="253"/>
  <c r="B34" i="253"/>
  <c r="B38" i="253"/>
  <c r="B42" i="253"/>
  <c r="B19" i="253"/>
  <c r="B28" i="253"/>
  <c r="B32" i="253"/>
  <c r="B36" i="253"/>
  <c r="B40" i="253"/>
  <c r="B26" i="252"/>
  <c r="B30" i="252"/>
  <c r="B34" i="252"/>
  <c r="B38" i="252"/>
  <c r="B42" i="252"/>
  <c r="B18" i="252"/>
  <c r="B22" i="252"/>
  <c r="B27" i="252"/>
  <c r="B31" i="252"/>
  <c r="B35" i="252"/>
  <c r="B39" i="252"/>
  <c r="B43" i="252"/>
  <c r="B29" i="252"/>
  <c r="B33" i="252"/>
  <c r="B37" i="252"/>
  <c r="B41" i="252"/>
  <c r="B45" i="252"/>
  <c r="B21" i="252"/>
  <c r="B19" i="252"/>
  <c r="B28" i="252"/>
  <c r="B32" i="252"/>
  <c r="B36" i="252"/>
  <c r="B40" i="252"/>
  <c r="B29" i="251"/>
  <c r="B33" i="251"/>
  <c r="B37" i="251"/>
  <c r="B41" i="251"/>
  <c r="B45" i="251"/>
  <c r="B21" i="251"/>
  <c r="B26" i="251"/>
  <c r="B30" i="251"/>
  <c r="B34" i="251"/>
  <c r="B38" i="251"/>
  <c r="B42" i="251"/>
  <c r="B18" i="251"/>
  <c r="B22" i="251"/>
  <c r="B27" i="251"/>
  <c r="B31" i="251"/>
  <c r="B35" i="251"/>
  <c r="B39" i="251"/>
  <c r="B43" i="251"/>
  <c r="B19" i="251"/>
  <c r="B28" i="251"/>
  <c r="B32" i="251"/>
  <c r="B36" i="251"/>
  <c r="B40" i="251"/>
  <c r="B29" i="250"/>
  <c r="B41" i="250"/>
  <c r="B26" i="250"/>
  <c r="B30" i="250"/>
  <c r="B34" i="250"/>
  <c r="B38" i="250"/>
  <c r="B42" i="250"/>
  <c r="B37" i="250"/>
  <c r="B45" i="250"/>
  <c r="B27" i="250"/>
  <c r="B31" i="250"/>
  <c r="B35" i="250"/>
  <c r="B39" i="250"/>
  <c r="B43" i="250"/>
  <c r="B33" i="250"/>
  <c r="B28" i="250"/>
  <c r="B32" i="250"/>
  <c r="B36" i="250"/>
  <c r="B40" i="250"/>
  <c r="B21" i="249"/>
  <c r="B18" i="249"/>
  <c r="B22" i="249"/>
  <c r="B27" i="249"/>
  <c r="B31" i="249"/>
  <c r="B35" i="249"/>
  <c r="B39" i="249"/>
  <c r="B43" i="249"/>
  <c r="B29" i="249"/>
  <c r="B33" i="249"/>
  <c r="B37" i="249"/>
  <c r="B41" i="249"/>
  <c r="B45" i="249"/>
  <c r="B26" i="249"/>
  <c r="B30" i="249"/>
  <c r="B34" i="249"/>
  <c r="B38" i="249"/>
  <c r="B42" i="249"/>
  <c r="B19" i="249"/>
  <c r="B28" i="249"/>
  <c r="B32" i="249"/>
  <c r="B36" i="249"/>
  <c r="B40" i="249"/>
  <c r="B21" i="248"/>
  <c r="B26" i="248"/>
  <c r="B30" i="248"/>
  <c r="B34" i="248"/>
  <c r="B38" i="248"/>
  <c r="B42" i="248"/>
  <c r="B29" i="248"/>
  <c r="B33" i="248"/>
  <c r="B37" i="248"/>
  <c r="B41" i="248"/>
  <c r="B45" i="248"/>
  <c r="B18" i="248"/>
  <c r="B22" i="248"/>
  <c r="B27" i="248"/>
  <c r="B31" i="248"/>
  <c r="B35" i="248"/>
  <c r="B39" i="248"/>
  <c r="B43" i="248"/>
  <c r="B19" i="248"/>
  <c r="B28" i="248"/>
  <c r="B32" i="248"/>
  <c r="B36" i="248"/>
  <c r="B40" i="248"/>
  <c r="B21" i="247"/>
  <c r="B26" i="247"/>
  <c r="B30" i="247"/>
  <c r="B34" i="247"/>
  <c r="B38" i="247"/>
  <c r="B42" i="247"/>
  <c r="B29" i="247"/>
  <c r="B37" i="247"/>
  <c r="B41" i="247"/>
  <c r="B45" i="247"/>
  <c r="B18" i="247"/>
  <c r="B22" i="247"/>
  <c r="B27" i="247"/>
  <c r="B31" i="247"/>
  <c r="B35" i="247"/>
  <c r="B39" i="247"/>
  <c r="B43" i="247"/>
  <c r="B33" i="247"/>
  <c r="B19" i="247"/>
  <c r="B28" i="247"/>
  <c r="B32" i="247"/>
  <c r="B36" i="247"/>
  <c r="B40" i="247"/>
  <c r="B29" i="246"/>
  <c r="B33" i="246"/>
  <c r="B37" i="246"/>
  <c r="B41" i="246"/>
  <c r="B45" i="246"/>
  <c r="B21" i="246"/>
  <c r="B18" i="246"/>
  <c r="B22" i="246"/>
  <c r="B27" i="246"/>
  <c r="B31" i="246"/>
  <c r="B35" i="246"/>
  <c r="B39" i="246"/>
  <c r="B43" i="246"/>
  <c r="B26" i="246"/>
  <c r="B30" i="246"/>
  <c r="B34" i="246"/>
  <c r="B38" i="246"/>
  <c r="B42" i="246"/>
  <c r="B19" i="246"/>
  <c r="B28" i="246"/>
  <c r="B32" i="246"/>
  <c r="B36" i="246"/>
  <c r="B40" i="246"/>
  <c r="B29" i="245"/>
  <c r="B33" i="245"/>
  <c r="B37" i="245"/>
  <c r="B41" i="245"/>
  <c r="B45" i="245"/>
  <c r="B21" i="245"/>
  <c r="B26" i="245"/>
  <c r="B30" i="245"/>
  <c r="B34" i="245"/>
  <c r="B38" i="245"/>
  <c r="B42" i="245"/>
  <c r="B18" i="245"/>
  <c r="B22" i="245"/>
  <c r="B27" i="245"/>
  <c r="B31" i="245"/>
  <c r="B35" i="245"/>
  <c r="B39" i="245"/>
  <c r="B43" i="245"/>
  <c r="B19" i="245"/>
  <c r="B28" i="245"/>
  <c r="B32" i="245"/>
  <c r="B36" i="245"/>
  <c r="B40" i="245"/>
  <c r="B21" i="244"/>
  <c r="B26" i="244"/>
  <c r="B30" i="244"/>
  <c r="B34" i="244"/>
  <c r="B38" i="244"/>
  <c r="B42" i="244"/>
  <c r="B33" i="244"/>
  <c r="B41" i="244"/>
  <c r="B45" i="244"/>
  <c r="B18" i="244"/>
  <c r="B22" i="244"/>
  <c r="B27" i="244"/>
  <c r="B31" i="244"/>
  <c r="B35" i="244"/>
  <c r="B39" i="244"/>
  <c r="B43" i="244"/>
  <c r="B29" i="244"/>
  <c r="B37" i="244"/>
  <c r="B19" i="244"/>
  <c r="B28" i="244"/>
  <c r="B32" i="244"/>
  <c r="B36" i="244"/>
  <c r="B40" i="244"/>
  <c r="B21" i="243"/>
  <c r="B26" i="243"/>
  <c r="B30" i="243"/>
  <c r="B34" i="243"/>
  <c r="B38" i="243"/>
  <c r="B42" i="243"/>
  <c r="B33" i="243"/>
  <c r="B41" i="243"/>
  <c r="B18" i="243"/>
  <c r="B22" i="243"/>
  <c r="B27" i="243"/>
  <c r="B31" i="243"/>
  <c r="B35" i="243"/>
  <c r="B39" i="243"/>
  <c r="B43" i="243"/>
  <c r="B29" i="243"/>
  <c r="B37" i="243"/>
  <c r="B45" i="243"/>
  <c r="B19" i="243"/>
  <c r="B28" i="243"/>
  <c r="B32" i="243"/>
  <c r="B36" i="243"/>
  <c r="B40" i="243"/>
  <c r="B29" i="242"/>
  <c r="B33" i="242"/>
  <c r="B37" i="242"/>
  <c r="B41" i="242"/>
  <c r="B45" i="242"/>
  <c r="B21" i="242"/>
  <c r="B26" i="242"/>
  <c r="B30" i="242"/>
  <c r="B34" i="242"/>
  <c r="B38" i="242"/>
  <c r="B42" i="242"/>
  <c r="B18" i="242"/>
  <c r="B22" i="242"/>
  <c r="B27" i="242"/>
  <c r="B31" i="242"/>
  <c r="B35" i="242"/>
  <c r="B39" i="242"/>
  <c r="B43" i="242"/>
  <c r="B19" i="242"/>
  <c r="B28" i="242"/>
  <c r="B32" i="242"/>
  <c r="B36" i="242"/>
  <c r="B40" i="242"/>
  <c r="B21" i="241"/>
  <c r="B26" i="241"/>
  <c r="B30" i="241"/>
  <c r="B34" i="241"/>
  <c r="B38" i="241"/>
  <c r="B42" i="241"/>
  <c r="B29" i="241"/>
  <c r="B33" i="241"/>
  <c r="B37" i="241"/>
  <c r="B41" i="241"/>
  <c r="B45" i="241"/>
  <c r="B18" i="241"/>
  <c r="B22" i="241"/>
  <c r="B27" i="241"/>
  <c r="B31" i="241"/>
  <c r="B35" i="241"/>
  <c r="B39" i="241"/>
  <c r="B43" i="241"/>
  <c r="B20" i="241"/>
  <c r="B24" i="241"/>
  <c r="B19" i="241"/>
  <c r="B28" i="241"/>
  <c r="B32" i="241"/>
  <c r="B36" i="241"/>
  <c r="B40" i="241"/>
  <c r="B21" i="240"/>
  <c r="B26" i="240"/>
  <c r="B30" i="240"/>
  <c r="B34" i="240"/>
  <c r="B38" i="240"/>
  <c r="B42" i="240"/>
  <c r="B33" i="240"/>
  <c r="B37" i="240"/>
  <c r="B41" i="240"/>
  <c r="B45" i="240"/>
  <c r="B18" i="240"/>
  <c r="B22" i="240"/>
  <c r="B27" i="240"/>
  <c r="B31" i="240"/>
  <c r="B35" i="240"/>
  <c r="B39" i="240"/>
  <c r="B43" i="240"/>
  <c r="B20" i="240"/>
  <c r="B24" i="240"/>
  <c r="B29" i="240"/>
  <c r="B19" i="240"/>
  <c r="B28" i="240"/>
  <c r="B32" i="240"/>
  <c r="B36" i="240"/>
  <c r="B40" i="240"/>
  <c r="B21" i="239"/>
  <c r="B26" i="239"/>
  <c r="B30" i="239"/>
  <c r="B34" i="239"/>
  <c r="B38" i="239"/>
  <c r="B42" i="239"/>
  <c r="B29" i="239"/>
  <c r="B33" i="239"/>
  <c r="B37" i="239"/>
  <c r="B41" i="239"/>
  <c r="B45" i="239"/>
  <c r="B18" i="239"/>
  <c r="B22" i="239"/>
  <c r="B27" i="239"/>
  <c r="B31" i="239"/>
  <c r="B35" i="239"/>
  <c r="B39" i="239"/>
  <c r="B43" i="239"/>
  <c r="B20" i="239"/>
  <c r="B24" i="239"/>
  <c r="B19" i="239"/>
  <c r="B28" i="239"/>
  <c r="B32" i="239"/>
  <c r="B36" i="239"/>
  <c r="B40" i="239"/>
  <c r="B21" i="238"/>
  <c r="B26" i="238"/>
  <c r="B30" i="238"/>
  <c r="B34" i="238"/>
  <c r="B38" i="238"/>
  <c r="B42" i="238"/>
  <c r="B18" i="238"/>
  <c r="B22" i="238"/>
  <c r="B27" i="238"/>
  <c r="B31" i="238"/>
  <c r="B35" i="238"/>
  <c r="B39" i="238"/>
  <c r="B43" i="238"/>
  <c r="B24" i="238"/>
  <c r="B29" i="238"/>
  <c r="B33" i="238"/>
  <c r="B37" i="238"/>
  <c r="B41" i="238"/>
  <c r="B45" i="238"/>
  <c r="B19" i="238"/>
  <c r="B28" i="238"/>
  <c r="B32" i="238"/>
  <c r="B36" i="238"/>
  <c r="B40" i="238"/>
  <c r="B21" i="237"/>
  <c r="B26" i="237"/>
  <c r="B30" i="237"/>
  <c r="B34" i="237"/>
  <c r="B38" i="237"/>
  <c r="B42" i="237"/>
  <c r="B20" i="237"/>
  <c r="B24" i="237"/>
  <c r="B33" i="237"/>
  <c r="B45" i="237"/>
  <c r="B18" i="237"/>
  <c r="B22" i="237"/>
  <c r="B27" i="237"/>
  <c r="B31" i="237"/>
  <c r="B35" i="237"/>
  <c r="B39" i="237"/>
  <c r="B43" i="237"/>
  <c r="B29" i="237"/>
  <c r="B37" i="237"/>
  <c r="B41" i="237"/>
  <c r="B19" i="237"/>
  <c r="B28" i="237"/>
  <c r="B32" i="237"/>
  <c r="B36" i="237"/>
  <c r="B40" i="237"/>
  <c r="B21" i="236"/>
  <c r="B26" i="236"/>
  <c r="B30" i="236"/>
  <c r="B34" i="236"/>
  <c r="B38" i="236"/>
  <c r="B42" i="236"/>
  <c r="B20" i="236"/>
  <c r="B24" i="236"/>
  <c r="B43" i="236"/>
  <c r="B29" i="236"/>
  <c r="B33" i="236"/>
  <c r="B37" i="236"/>
  <c r="B41" i="236"/>
  <c r="B45" i="236"/>
  <c r="B18" i="236"/>
  <c r="B22" i="236"/>
  <c r="B27" i="236"/>
  <c r="B31" i="236"/>
  <c r="B35" i="236"/>
  <c r="B39" i="236"/>
  <c r="B19" i="236"/>
  <c r="B28" i="236"/>
  <c r="B32" i="236"/>
  <c r="B36" i="236"/>
  <c r="B40" i="236"/>
  <c r="A2" i="235"/>
  <c r="A27" i="235"/>
  <c r="A28" i="235" s="1"/>
  <c r="A29" i="235" s="1"/>
  <c r="A30" i="235" s="1"/>
  <c r="A31" i="235" s="1"/>
  <c r="A32" i="235" s="1"/>
  <c r="A33" i="235" s="1"/>
  <c r="A34" i="235" s="1"/>
  <c r="A35" i="235" s="1"/>
  <c r="A36" i="235" s="1"/>
  <c r="A37" i="235" s="1"/>
  <c r="A38" i="235" s="1"/>
  <c r="A39" i="235" s="1"/>
  <c r="A40" i="235" s="1"/>
  <c r="A41" i="235" s="1"/>
  <c r="A42" i="235" s="1"/>
  <c r="A43" i="235" s="1"/>
  <c r="A44" i="235" s="1"/>
  <c r="A45" i="235" s="1"/>
  <c r="B26" i="235" a="1"/>
  <c r="B44" i="235" s="1"/>
  <c r="C25" i="235"/>
  <c r="A19" i="235"/>
  <c r="A20" i="235" s="1"/>
  <c r="A21" i="235" s="1"/>
  <c r="A22" i="235" s="1"/>
  <c r="A23" i="235" s="1"/>
  <c r="A24" i="235" s="1"/>
  <c r="B18" i="235" a="1"/>
  <c r="B23" i="235" s="1"/>
  <c r="C17" i="235"/>
  <c r="C11" i="235"/>
  <c r="C8" i="235"/>
  <c r="A3" i="235"/>
  <c r="A2" i="234"/>
  <c r="A27" i="234"/>
  <c r="A28" i="234" s="1"/>
  <c r="A29" i="234" s="1"/>
  <c r="A30" i="234" s="1"/>
  <c r="A31" i="234" s="1"/>
  <c r="A32" i="234" s="1"/>
  <c r="A33" i="234" s="1"/>
  <c r="A34" i="234" s="1"/>
  <c r="A35" i="234" s="1"/>
  <c r="A36" i="234" s="1"/>
  <c r="A37" i="234" s="1"/>
  <c r="A38" i="234" s="1"/>
  <c r="A39" i="234" s="1"/>
  <c r="A40" i="234" s="1"/>
  <c r="A41" i="234" s="1"/>
  <c r="A42" i="234" s="1"/>
  <c r="A43" i="234" s="1"/>
  <c r="A44" i="234" s="1"/>
  <c r="A45" i="234" s="1"/>
  <c r="B26" i="234" a="1"/>
  <c r="B44" i="234" s="1"/>
  <c r="C25" i="234"/>
  <c r="A19" i="234"/>
  <c r="A20" i="234" s="1"/>
  <c r="A21" i="234" s="1"/>
  <c r="A22" i="234" s="1"/>
  <c r="A23" i="234" s="1"/>
  <c r="A24" i="234" s="1"/>
  <c r="B18" i="234" a="1"/>
  <c r="B23" i="234" s="1"/>
  <c r="C17" i="234"/>
  <c r="C11" i="234"/>
  <c r="C8" i="234"/>
  <c r="A3" i="234"/>
  <c r="A2" i="233"/>
  <c r="A27" i="233"/>
  <c r="A28" i="233" s="1"/>
  <c r="A29" i="233" s="1"/>
  <c r="A30" i="233" s="1"/>
  <c r="A31" i="233" s="1"/>
  <c r="A32" i="233" s="1"/>
  <c r="A33" i="233" s="1"/>
  <c r="A34" i="233" s="1"/>
  <c r="A35" i="233" s="1"/>
  <c r="A36" i="233" s="1"/>
  <c r="A37" i="233" s="1"/>
  <c r="A38" i="233" s="1"/>
  <c r="A39" i="233" s="1"/>
  <c r="A40" i="233" s="1"/>
  <c r="A41" i="233" s="1"/>
  <c r="A42" i="233" s="1"/>
  <c r="A43" i="233" s="1"/>
  <c r="A44" i="233" s="1"/>
  <c r="A45" i="233" s="1"/>
  <c r="B26" i="233" a="1"/>
  <c r="B44" i="233" s="1"/>
  <c r="C25" i="233"/>
  <c r="A19" i="233"/>
  <c r="A20" i="233" s="1"/>
  <c r="A21" i="233" s="1"/>
  <c r="A22" i="233" s="1"/>
  <c r="A23" i="233" s="1"/>
  <c r="A24" i="233" s="1"/>
  <c r="B18" i="233" a="1"/>
  <c r="B23" i="233" s="1"/>
  <c r="C17" i="233"/>
  <c r="C11" i="233"/>
  <c r="C8" i="233"/>
  <c r="A3" i="233"/>
  <c r="A2" i="232"/>
  <c r="A27" i="232"/>
  <c r="A28" i="232" s="1"/>
  <c r="A29" i="232" s="1"/>
  <c r="A30" i="232" s="1"/>
  <c r="A31" i="232" s="1"/>
  <c r="A32" i="232" s="1"/>
  <c r="A33" i="232" s="1"/>
  <c r="A34" i="232" s="1"/>
  <c r="A35" i="232" s="1"/>
  <c r="A36" i="232" s="1"/>
  <c r="A37" i="232" s="1"/>
  <c r="A38" i="232" s="1"/>
  <c r="A39" i="232" s="1"/>
  <c r="A40" i="232" s="1"/>
  <c r="A41" i="232" s="1"/>
  <c r="A42" i="232" s="1"/>
  <c r="A43" i="232" s="1"/>
  <c r="A44" i="232" s="1"/>
  <c r="A45" i="232" s="1"/>
  <c r="B26" i="232" a="1"/>
  <c r="B44" i="232" s="1"/>
  <c r="C25" i="232"/>
  <c r="A19" i="232"/>
  <c r="A20" i="232" s="1"/>
  <c r="A21" i="232" s="1"/>
  <c r="A22" i="232" s="1"/>
  <c r="A23" i="232" s="1"/>
  <c r="A24" i="232" s="1"/>
  <c r="B18" i="232" a="1"/>
  <c r="B23" i="232" s="1"/>
  <c r="C17" i="232"/>
  <c r="C11" i="232"/>
  <c r="C8" i="232"/>
  <c r="A3" i="232"/>
  <c r="A2" i="231"/>
  <c r="A27" i="231"/>
  <c r="A28" i="231" s="1"/>
  <c r="A29" i="231" s="1"/>
  <c r="A30" i="231" s="1"/>
  <c r="A31" i="231" s="1"/>
  <c r="A32" i="231" s="1"/>
  <c r="A33" i="231" s="1"/>
  <c r="A34" i="231" s="1"/>
  <c r="A35" i="231" s="1"/>
  <c r="A36" i="231" s="1"/>
  <c r="A37" i="231" s="1"/>
  <c r="A38" i="231" s="1"/>
  <c r="A39" i="231" s="1"/>
  <c r="A40" i="231" s="1"/>
  <c r="A41" i="231" s="1"/>
  <c r="A42" i="231" s="1"/>
  <c r="A43" i="231" s="1"/>
  <c r="A44" i="231" s="1"/>
  <c r="A45" i="231" s="1"/>
  <c r="B26" i="231" a="1"/>
  <c r="B44" i="231" s="1"/>
  <c r="C25" i="231"/>
  <c r="A19" i="231"/>
  <c r="A20" i="231" s="1"/>
  <c r="A21" i="231" s="1"/>
  <c r="A22" i="231" s="1"/>
  <c r="A23" i="231" s="1"/>
  <c r="A24" i="231" s="1"/>
  <c r="B18" i="231" a="1"/>
  <c r="B23" i="231" s="1"/>
  <c r="C17" i="231"/>
  <c r="C11" i="231"/>
  <c r="C8" i="231"/>
  <c r="A3" i="231"/>
  <c r="A2" i="230"/>
  <c r="A27" i="230"/>
  <c r="A28" i="230" s="1"/>
  <c r="A29" i="230" s="1"/>
  <c r="A30" i="230" s="1"/>
  <c r="A31" i="230" s="1"/>
  <c r="A32" i="230" s="1"/>
  <c r="A33" i="230" s="1"/>
  <c r="A34" i="230" s="1"/>
  <c r="A35" i="230" s="1"/>
  <c r="A36" i="230" s="1"/>
  <c r="A37" i="230" s="1"/>
  <c r="A38" i="230" s="1"/>
  <c r="A39" i="230" s="1"/>
  <c r="A40" i="230" s="1"/>
  <c r="A41" i="230" s="1"/>
  <c r="A42" i="230" s="1"/>
  <c r="A43" i="230" s="1"/>
  <c r="A44" i="230" s="1"/>
  <c r="A45" i="230" s="1"/>
  <c r="B26" i="230" a="1"/>
  <c r="B44" i="230" s="1"/>
  <c r="C25" i="230"/>
  <c r="A19" i="230"/>
  <c r="A20" i="230" s="1"/>
  <c r="A21" i="230" s="1"/>
  <c r="A22" i="230" s="1"/>
  <c r="A23" i="230" s="1"/>
  <c r="A24" i="230" s="1"/>
  <c r="B18" i="230" a="1"/>
  <c r="B23" i="230" s="1"/>
  <c r="C17" i="230"/>
  <c r="C11" i="230"/>
  <c r="C8" i="230"/>
  <c r="A3" i="230"/>
  <c r="A2" i="226"/>
  <c r="A27" i="226"/>
  <c r="A28" i="226" s="1"/>
  <c r="A29" i="226" s="1"/>
  <c r="A30" i="226" s="1"/>
  <c r="A31" i="226" s="1"/>
  <c r="A32" i="226" s="1"/>
  <c r="A33" i="226" s="1"/>
  <c r="A34" i="226" s="1"/>
  <c r="A35" i="226" s="1"/>
  <c r="A36" i="226" s="1"/>
  <c r="A37" i="226" s="1"/>
  <c r="A38" i="226" s="1"/>
  <c r="A39" i="226" s="1"/>
  <c r="A40" i="226" s="1"/>
  <c r="A41" i="226" s="1"/>
  <c r="A42" i="226" s="1"/>
  <c r="A43" i="226" s="1"/>
  <c r="A44" i="226" s="1"/>
  <c r="A45" i="226" s="1"/>
  <c r="B26" i="226" a="1"/>
  <c r="B44" i="226" s="1"/>
  <c r="C25" i="226"/>
  <c r="A19" i="226"/>
  <c r="A20" i="226" s="1"/>
  <c r="A21" i="226" s="1"/>
  <c r="A22" i="226" s="1"/>
  <c r="A23" i="226" s="1"/>
  <c r="A24" i="226" s="1"/>
  <c r="B18" i="226" a="1"/>
  <c r="B23" i="226" s="1"/>
  <c r="C17" i="226"/>
  <c r="C11" i="226"/>
  <c r="C8" i="226"/>
  <c r="A3" i="226"/>
  <c r="A2" i="229"/>
  <c r="A27" i="229"/>
  <c r="A28" i="229" s="1"/>
  <c r="A29" i="229" s="1"/>
  <c r="A30" i="229" s="1"/>
  <c r="A31" i="229" s="1"/>
  <c r="A32" i="229" s="1"/>
  <c r="A33" i="229" s="1"/>
  <c r="A34" i="229" s="1"/>
  <c r="A35" i="229" s="1"/>
  <c r="A36" i="229" s="1"/>
  <c r="A37" i="229" s="1"/>
  <c r="A38" i="229" s="1"/>
  <c r="A39" i="229" s="1"/>
  <c r="A40" i="229" s="1"/>
  <c r="A41" i="229" s="1"/>
  <c r="A42" i="229" s="1"/>
  <c r="A43" i="229" s="1"/>
  <c r="A44" i="229" s="1"/>
  <c r="A45" i="229" s="1"/>
  <c r="B26" i="229" a="1"/>
  <c r="B44" i="229" s="1"/>
  <c r="C25" i="229"/>
  <c r="A19" i="229"/>
  <c r="A20" i="229" s="1"/>
  <c r="A21" i="229" s="1"/>
  <c r="A22" i="229" s="1"/>
  <c r="A23" i="229" s="1"/>
  <c r="A24" i="229" s="1"/>
  <c r="B18" i="229" a="1"/>
  <c r="B23" i="229" s="1"/>
  <c r="C17" i="229"/>
  <c r="C11" i="229"/>
  <c r="C8" i="229"/>
  <c r="A3" i="229"/>
  <c r="A2" i="228"/>
  <c r="A27" i="228"/>
  <c r="A28" i="228" s="1"/>
  <c r="A29" i="228" s="1"/>
  <c r="A30" i="228" s="1"/>
  <c r="A31" i="228" s="1"/>
  <c r="A32" i="228" s="1"/>
  <c r="A33" i="228" s="1"/>
  <c r="A34" i="228" s="1"/>
  <c r="A35" i="228" s="1"/>
  <c r="A36" i="228" s="1"/>
  <c r="A37" i="228" s="1"/>
  <c r="A38" i="228" s="1"/>
  <c r="A39" i="228" s="1"/>
  <c r="A40" i="228" s="1"/>
  <c r="A41" i="228" s="1"/>
  <c r="A42" i="228" s="1"/>
  <c r="A43" i="228" s="1"/>
  <c r="A44" i="228" s="1"/>
  <c r="A45" i="228" s="1"/>
  <c r="B26" i="228" a="1"/>
  <c r="B44" i="228" s="1"/>
  <c r="C25" i="228"/>
  <c r="A19" i="228"/>
  <c r="A20" i="228" s="1"/>
  <c r="A21" i="228" s="1"/>
  <c r="A22" i="228" s="1"/>
  <c r="A23" i="228" s="1"/>
  <c r="A24" i="228" s="1"/>
  <c r="B18" i="228" a="1"/>
  <c r="B23" i="228" s="1"/>
  <c r="C17" i="228"/>
  <c r="C11" i="228"/>
  <c r="C8" i="228"/>
  <c r="A3" i="228"/>
  <c r="A2" i="227"/>
  <c r="A27" i="227"/>
  <c r="A28" i="227" s="1"/>
  <c r="A29" i="227" s="1"/>
  <c r="A30" i="227" s="1"/>
  <c r="A31" i="227" s="1"/>
  <c r="A32" i="227" s="1"/>
  <c r="A33" i="227" s="1"/>
  <c r="A34" i="227" s="1"/>
  <c r="A35" i="227" s="1"/>
  <c r="A36" i="227" s="1"/>
  <c r="A37" i="227" s="1"/>
  <c r="A38" i="227" s="1"/>
  <c r="A39" i="227" s="1"/>
  <c r="A40" i="227" s="1"/>
  <c r="A41" i="227" s="1"/>
  <c r="A42" i="227" s="1"/>
  <c r="A43" i="227" s="1"/>
  <c r="A44" i="227" s="1"/>
  <c r="A45" i="227" s="1"/>
  <c r="B26" i="227" a="1"/>
  <c r="B44" i="227" s="1"/>
  <c r="C25" i="227"/>
  <c r="A19" i="227"/>
  <c r="A20" i="227" s="1"/>
  <c r="A21" i="227" s="1"/>
  <c r="A22" i="227" s="1"/>
  <c r="A23" i="227" s="1"/>
  <c r="A24" i="227" s="1"/>
  <c r="B18" i="227" a="1"/>
  <c r="B23" i="227" s="1"/>
  <c r="C17" i="227"/>
  <c r="C11" i="227"/>
  <c r="C8" i="227"/>
  <c r="A3" i="227"/>
  <c r="A2" i="225"/>
  <c r="A27" i="225"/>
  <c r="A28" i="225" s="1"/>
  <c r="A29" i="225" s="1"/>
  <c r="A30" i="225" s="1"/>
  <c r="A31" i="225" s="1"/>
  <c r="A32" i="225" s="1"/>
  <c r="A33" i="225" s="1"/>
  <c r="A34" i="225" s="1"/>
  <c r="A35" i="225" s="1"/>
  <c r="A36" i="225" s="1"/>
  <c r="A37" i="225" s="1"/>
  <c r="A38" i="225" s="1"/>
  <c r="A39" i="225" s="1"/>
  <c r="A40" i="225" s="1"/>
  <c r="A41" i="225" s="1"/>
  <c r="A42" i="225" s="1"/>
  <c r="A43" i="225" s="1"/>
  <c r="A44" i="225" s="1"/>
  <c r="A45" i="225" s="1"/>
  <c r="B26" i="225" a="1"/>
  <c r="B44" i="225" s="1"/>
  <c r="C25" i="225"/>
  <c r="A19" i="225"/>
  <c r="A20" i="225" s="1"/>
  <c r="A21" i="225" s="1"/>
  <c r="A22" i="225" s="1"/>
  <c r="A23" i="225" s="1"/>
  <c r="A24" i="225" s="1"/>
  <c r="B18" i="225" a="1"/>
  <c r="B23" i="225" s="1"/>
  <c r="C17" i="225"/>
  <c r="C11" i="225"/>
  <c r="C8" i="225"/>
  <c r="A3" i="225"/>
  <c r="A2" i="224"/>
  <c r="A27" i="224"/>
  <c r="A28" i="224" s="1"/>
  <c r="A29" i="224" s="1"/>
  <c r="A30" i="224" s="1"/>
  <c r="A31" i="224" s="1"/>
  <c r="A32" i="224" s="1"/>
  <c r="A33" i="224" s="1"/>
  <c r="A34" i="224" s="1"/>
  <c r="A35" i="224" s="1"/>
  <c r="A36" i="224" s="1"/>
  <c r="A37" i="224" s="1"/>
  <c r="A38" i="224" s="1"/>
  <c r="A39" i="224" s="1"/>
  <c r="A40" i="224" s="1"/>
  <c r="A41" i="224" s="1"/>
  <c r="A42" i="224" s="1"/>
  <c r="A43" i="224" s="1"/>
  <c r="A44" i="224" s="1"/>
  <c r="A45" i="224" s="1"/>
  <c r="B26" i="224" a="1"/>
  <c r="B44" i="224" s="1"/>
  <c r="C25" i="224"/>
  <c r="A19" i="224"/>
  <c r="A20" i="224" s="1"/>
  <c r="A21" i="224" s="1"/>
  <c r="A22" i="224" s="1"/>
  <c r="A23" i="224" s="1"/>
  <c r="A24" i="224" s="1"/>
  <c r="B18" i="224" a="1"/>
  <c r="B23" i="224" s="1"/>
  <c r="C17" i="224"/>
  <c r="C11" i="224"/>
  <c r="C8" i="224"/>
  <c r="A3" i="224"/>
  <c r="A2" i="223"/>
  <c r="A27" i="223"/>
  <c r="A28" i="223" s="1"/>
  <c r="A29" i="223" s="1"/>
  <c r="A30" i="223" s="1"/>
  <c r="A31" i="223" s="1"/>
  <c r="A32" i="223" s="1"/>
  <c r="A33" i="223" s="1"/>
  <c r="A34" i="223" s="1"/>
  <c r="A35" i="223" s="1"/>
  <c r="A36" i="223" s="1"/>
  <c r="A37" i="223" s="1"/>
  <c r="A38" i="223" s="1"/>
  <c r="A39" i="223" s="1"/>
  <c r="A40" i="223" s="1"/>
  <c r="A41" i="223" s="1"/>
  <c r="A42" i="223" s="1"/>
  <c r="A43" i="223" s="1"/>
  <c r="A44" i="223" s="1"/>
  <c r="A45" i="223" s="1"/>
  <c r="B26" i="223" a="1"/>
  <c r="B44" i="223" s="1"/>
  <c r="C25" i="223"/>
  <c r="A19" i="223"/>
  <c r="A20" i="223" s="1"/>
  <c r="A21" i="223" s="1"/>
  <c r="A22" i="223" s="1"/>
  <c r="A23" i="223" s="1"/>
  <c r="A24" i="223" s="1"/>
  <c r="B18" i="223" a="1"/>
  <c r="B23" i="223" s="1"/>
  <c r="C17" i="223"/>
  <c r="C11" i="223"/>
  <c r="C8" i="223"/>
  <c r="A3" i="223"/>
  <c r="A2" i="222"/>
  <c r="A27" i="222"/>
  <c r="A28" i="222" s="1"/>
  <c r="A29" i="222" s="1"/>
  <c r="A30" i="222" s="1"/>
  <c r="A31" i="222" s="1"/>
  <c r="A32" i="222" s="1"/>
  <c r="A33" i="222" s="1"/>
  <c r="A34" i="222" s="1"/>
  <c r="A35" i="222" s="1"/>
  <c r="A36" i="222" s="1"/>
  <c r="A37" i="222" s="1"/>
  <c r="A38" i="222" s="1"/>
  <c r="A39" i="222" s="1"/>
  <c r="A40" i="222" s="1"/>
  <c r="A41" i="222" s="1"/>
  <c r="A42" i="222" s="1"/>
  <c r="A43" i="222" s="1"/>
  <c r="A44" i="222" s="1"/>
  <c r="A45" i="222" s="1"/>
  <c r="B26" i="222" a="1"/>
  <c r="B44" i="222" s="1"/>
  <c r="C25" i="222"/>
  <c r="A19" i="222"/>
  <c r="A20" i="222" s="1"/>
  <c r="A21" i="222" s="1"/>
  <c r="A22" i="222" s="1"/>
  <c r="A23" i="222" s="1"/>
  <c r="A24" i="222" s="1"/>
  <c r="B20" i="222"/>
  <c r="B18" i="222" a="1"/>
  <c r="B21" i="222" s="1"/>
  <c r="C17" i="222"/>
  <c r="C11" i="222"/>
  <c r="C8" i="222"/>
  <c r="A3" i="222"/>
  <c r="A2" i="221"/>
  <c r="A27" i="221"/>
  <c r="A28" i="221" s="1"/>
  <c r="A29" i="221" s="1"/>
  <c r="A30" i="221" s="1"/>
  <c r="A31" i="221" s="1"/>
  <c r="A32" i="221" s="1"/>
  <c r="A33" i="221" s="1"/>
  <c r="A34" i="221" s="1"/>
  <c r="A35" i="221" s="1"/>
  <c r="A36" i="221" s="1"/>
  <c r="A37" i="221" s="1"/>
  <c r="A38" i="221" s="1"/>
  <c r="A39" i="221" s="1"/>
  <c r="A40" i="221" s="1"/>
  <c r="A41" i="221" s="1"/>
  <c r="A42" i="221" s="1"/>
  <c r="A43" i="221" s="1"/>
  <c r="A44" i="221" s="1"/>
  <c r="A45" i="221" s="1"/>
  <c r="B26" i="221" a="1"/>
  <c r="B42" i="221" s="1"/>
  <c r="C25" i="221"/>
  <c r="A19" i="221"/>
  <c r="A20" i="221" s="1"/>
  <c r="A21" i="221" s="1"/>
  <c r="A22" i="221" s="1"/>
  <c r="A23" i="221" s="1"/>
  <c r="A24" i="221" s="1"/>
  <c r="B18" i="221" a="1"/>
  <c r="B21" i="221" s="1"/>
  <c r="C17" i="221"/>
  <c r="C11" i="221"/>
  <c r="C8" i="221"/>
  <c r="A3" i="221"/>
  <c r="A2" i="220"/>
  <c r="A27" i="220"/>
  <c r="A28" i="220" s="1"/>
  <c r="A29" i="220" s="1"/>
  <c r="A30" i="220" s="1"/>
  <c r="A31" i="220" s="1"/>
  <c r="A32" i="220" s="1"/>
  <c r="A33" i="220" s="1"/>
  <c r="A34" i="220" s="1"/>
  <c r="A35" i="220" s="1"/>
  <c r="A36" i="220" s="1"/>
  <c r="A37" i="220" s="1"/>
  <c r="A38" i="220" s="1"/>
  <c r="A39" i="220" s="1"/>
  <c r="A40" i="220" s="1"/>
  <c r="A41" i="220" s="1"/>
  <c r="A42" i="220" s="1"/>
  <c r="A43" i="220" s="1"/>
  <c r="A44" i="220" s="1"/>
  <c r="A45" i="220" s="1"/>
  <c r="B26" i="220" a="1"/>
  <c r="B44" i="220" s="1"/>
  <c r="C25" i="220"/>
  <c r="A19" i="220"/>
  <c r="A20" i="220" s="1"/>
  <c r="A21" i="220" s="1"/>
  <c r="A22" i="220" s="1"/>
  <c r="A23" i="220" s="1"/>
  <c r="A24" i="220" s="1"/>
  <c r="B18" i="220" a="1"/>
  <c r="B23" i="220" s="1"/>
  <c r="C17" i="220"/>
  <c r="C11" i="220"/>
  <c r="C8" i="220"/>
  <c r="A3" i="220"/>
  <c r="A2" i="219"/>
  <c r="A27" i="219"/>
  <c r="A28" i="219" s="1"/>
  <c r="A29" i="219" s="1"/>
  <c r="A30" i="219" s="1"/>
  <c r="A31" i="219" s="1"/>
  <c r="A32" i="219" s="1"/>
  <c r="A33" i="219" s="1"/>
  <c r="A34" i="219" s="1"/>
  <c r="A35" i="219" s="1"/>
  <c r="A36" i="219" s="1"/>
  <c r="A37" i="219" s="1"/>
  <c r="A38" i="219" s="1"/>
  <c r="A39" i="219" s="1"/>
  <c r="A40" i="219" s="1"/>
  <c r="A41" i="219" s="1"/>
  <c r="A42" i="219" s="1"/>
  <c r="A43" i="219" s="1"/>
  <c r="A44" i="219" s="1"/>
  <c r="A45" i="219" s="1"/>
  <c r="B26" i="219" a="1"/>
  <c r="B44" i="219" s="1"/>
  <c r="C25" i="219"/>
  <c r="A19" i="219"/>
  <c r="A20" i="219" s="1"/>
  <c r="A21" i="219" s="1"/>
  <c r="A22" i="219" s="1"/>
  <c r="A23" i="219" s="1"/>
  <c r="A24" i="219" s="1"/>
  <c r="B18" i="219" a="1"/>
  <c r="B23" i="219" s="1"/>
  <c r="C17" i="219"/>
  <c r="C11" i="219"/>
  <c r="C8" i="219"/>
  <c r="A3" i="219"/>
  <c r="A2" i="218"/>
  <c r="A27" i="218"/>
  <c r="A28" i="218" s="1"/>
  <c r="A29" i="218" s="1"/>
  <c r="A30" i="218" s="1"/>
  <c r="A31" i="218" s="1"/>
  <c r="A32" i="218" s="1"/>
  <c r="A33" i="218" s="1"/>
  <c r="A34" i="218" s="1"/>
  <c r="A35" i="218" s="1"/>
  <c r="A36" i="218" s="1"/>
  <c r="A37" i="218" s="1"/>
  <c r="A38" i="218" s="1"/>
  <c r="A39" i="218" s="1"/>
  <c r="A40" i="218" s="1"/>
  <c r="A41" i="218" s="1"/>
  <c r="A42" i="218" s="1"/>
  <c r="A43" i="218" s="1"/>
  <c r="A44" i="218" s="1"/>
  <c r="A45" i="218" s="1"/>
  <c r="B26" i="218" a="1"/>
  <c r="B44" i="218" s="1"/>
  <c r="C25" i="218"/>
  <c r="A19" i="218"/>
  <c r="A20" i="218" s="1"/>
  <c r="A21" i="218" s="1"/>
  <c r="A22" i="218" s="1"/>
  <c r="A23" i="218" s="1"/>
  <c r="A24" i="218" s="1"/>
  <c r="B18" i="218" a="1"/>
  <c r="B23" i="218" s="1"/>
  <c r="C17" i="218"/>
  <c r="C11" i="218"/>
  <c r="C8" i="218"/>
  <c r="A3" i="218"/>
  <c r="A2" i="217"/>
  <c r="A27" i="217"/>
  <c r="A28" i="217" s="1"/>
  <c r="A29" i="217" s="1"/>
  <c r="A30" i="217" s="1"/>
  <c r="A31" i="217" s="1"/>
  <c r="A32" i="217" s="1"/>
  <c r="A33" i="217" s="1"/>
  <c r="A34" i="217" s="1"/>
  <c r="A35" i="217" s="1"/>
  <c r="A36" i="217" s="1"/>
  <c r="A37" i="217" s="1"/>
  <c r="A38" i="217" s="1"/>
  <c r="A39" i="217" s="1"/>
  <c r="A40" i="217" s="1"/>
  <c r="A41" i="217" s="1"/>
  <c r="A42" i="217" s="1"/>
  <c r="A43" i="217" s="1"/>
  <c r="A44" i="217" s="1"/>
  <c r="A45" i="217" s="1"/>
  <c r="B26" i="217" a="1"/>
  <c r="B44" i="217" s="1"/>
  <c r="C25" i="217"/>
  <c r="A19" i="217"/>
  <c r="A20" i="217" s="1"/>
  <c r="A21" i="217" s="1"/>
  <c r="A22" i="217" s="1"/>
  <c r="A23" i="217" s="1"/>
  <c r="A24" i="217" s="1"/>
  <c r="B18" i="217" a="1"/>
  <c r="B23" i="217" s="1"/>
  <c r="C17" i="217"/>
  <c r="C11" i="217"/>
  <c r="C8" i="217"/>
  <c r="A3" i="217"/>
  <c r="A2" i="216"/>
  <c r="A27" i="216"/>
  <c r="A28" i="216" s="1"/>
  <c r="A29" i="216" s="1"/>
  <c r="A30" i="216" s="1"/>
  <c r="A31" i="216" s="1"/>
  <c r="A32" i="216" s="1"/>
  <c r="A33" i="216" s="1"/>
  <c r="A34" i="216" s="1"/>
  <c r="A35" i="216" s="1"/>
  <c r="A36" i="216" s="1"/>
  <c r="A37" i="216" s="1"/>
  <c r="A38" i="216" s="1"/>
  <c r="A39" i="216" s="1"/>
  <c r="A40" i="216" s="1"/>
  <c r="A41" i="216" s="1"/>
  <c r="A42" i="216" s="1"/>
  <c r="A43" i="216" s="1"/>
  <c r="A44" i="216" s="1"/>
  <c r="A45" i="216" s="1"/>
  <c r="B26" i="216" a="1"/>
  <c r="B44" i="216" s="1"/>
  <c r="C25" i="216"/>
  <c r="A19" i="216"/>
  <c r="A20" i="216" s="1"/>
  <c r="A21" i="216" s="1"/>
  <c r="A22" i="216" s="1"/>
  <c r="A23" i="216" s="1"/>
  <c r="A24" i="216" s="1"/>
  <c r="B18" i="216" a="1"/>
  <c r="B23" i="216" s="1"/>
  <c r="C17" i="216"/>
  <c r="C11" i="216"/>
  <c r="C8" i="216"/>
  <c r="A3" i="216"/>
  <c r="A2" i="209"/>
  <c r="A27" i="209"/>
  <c r="A28" i="209" s="1"/>
  <c r="A29" i="209" s="1"/>
  <c r="A30" i="209" s="1"/>
  <c r="A31" i="209" s="1"/>
  <c r="A32" i="209" s="1"/>
  <c r="A33" i="209" s="1"/>
  <c r="A34" i="209" s="1"/>
  <c r="A35" i="209" s="1"/>
  <c r="A36" i="209" s="1"/>
  <c r="A37" i="209" s="1"/>
  <c r="A38" i="209" s="1"/>
  <c r="A39" i="209" s="1"/>
  <c r="A40" i="209" s="1"/>
  <c r="A41" i="209" s="1"/>
  <c r="A42" i="209" s="1"/>
  <c r="A43" i="209" s="1"/>
  <c r="A44" i="209" s="1"/>
  <c r="A45" i="209" s="1"/>
  <c r="B26" i="209" a="1"/>
  <c r="B44" i="209" s="1"/>
  <c r="C25" i="209"/>
  <c r="A19" i="209"/>
  <c r="A20" i="209" s="1"/>
  <c r="A21" i="209" s="1"/>
  <c r="A22" i="209" s="1"/>
  <c r="A23" i="209" s="1"/>
  <c r="A24" i="209" s="1"/>
  <c r="B18" i="209" a="1"/>
  <c r="B23" i="209" s="1"/>
  <c r="C17" i="209"/>
  <c r="C11" i="209"/>
  <c r="C8" i="209"/>
  <c r="A3" i="209"/>
  <c r="A2" i="208"/>
  <c r="A27" i="208"/>
  <c r="A28" i="208" s="1"/>
  <c r="A29" i="208" s="1"/>
  <c r="A30" i="208" s="1"/>
  <c r="A31" i="208" s="1"/>
  <c r="A32" i="208" s="1"/>
  <c r="A33" i="208" s="1"/>
  <c r="A34" i="208" s="1"/>
  <c r="A35" i="208" s="1"/>
  <c r="A36" i="208" s="1"/>
  <c r="A37" i="208" s="1"/>
  <c r="A38" i="208" s="1"/>
  <c r="A39" i="208" s="1"/>
  <c r="A40" i="208" s="1"/>
  <c r="A41" i="208" s="1"/>
  <c r="A42" i="208" s="1"/>
  <c r="A43" i="208" s="1"/>
  <c r="A44" i="208" s="1"/>
  <c r="A45" i="208" s="1"/>
  <c r="B26" i="208" a="1"/>
  <c r="B44" i="208" s="1"/>
  <c r="C25" i="208"/>
  <c r="A19" i="208"/>
  <c r="A20" i="208" s="1"/>
  <c r="A21" i="208" s="1"/>
  <c r="A22" i="208" s="1"/>
  <c r="A23" i="208" s="1"/>
  <c r="A24" i="208" s="1"/>
  <c r="B18" i="208" a="1"/>
  <c r="B23" i="208" s="1"/>
  <c r="C17" i="208"/>
  <c r="C11" i="208"/>
  <c r="C8" i="208"/>
  <c r="A3" i="208"/>
  <c r="A2" i="207"/>
  <c r="A27" i="207"/>
  <c r="A28" i="207" s="1"/>
  <c r="A29" i="207" s="1"/>
  <c r="A30" i="207" s="1"/>
  <c r="A31" i="207" s="1"/>
  <c r="A32" i="207" s="1"/>
  <c r="A33" i="207" s="1"/>
  <c r="A34" i="207" s="1"/>
  <c r="A35" i="207" s="1"/>
  <c r="A36" i="207" s="1"/>
  <c r="A37" i="207" s="1"/>
  <c r="A38" i="207" s="1"/>
  <c r="A39" i="207" s="1"/>
  <c r="A40" i="207" s="1"/>
  <c r="A41" i="207" s="1"/>
  <c r="A42" i="207" s="1"/>
  <c r="A43" i="207" s="1"/>
  <c r="A44" i="207" s="1"/>
  <c r="A45" i="207" s="1"/>
  <c r="B26" i="207" a="1"/>
  <c r="B44" i="207" s="1"/>
  <c r="C25" i="207"/>
  <c r="A19" i="207"/>
  <c r="A20" i="207" s="1"/>
  <c r="A21" i="207" s="1"/>
  <c r="A22" i="207" s="1"/>
  <c r="A23" i="207" s="1"/>
  <c r="A24" i="207" s="1"/>
  <c r="B18" i="207" a="1"/>
  <c r="B23" i="207" s="1"/>
  <c r="C17" i="207"/>
  <c r="C11" i="207"/>
  <c r="C8" i="207"/>
  <c r="A3" i="207"/>
  <c r="A2" i="206"/>
  <c r="A27" i="206"/>
  <c r="A28" i="206" s="1"/>
  <c r="A29" i="206" s="1"/>
  <c r="A30" i="206" s="1"/>
  <c r="A31" i="206" s="1"/>
  <c r="A32" i="206" s="1"/>
  <c r="A33" i="206" s="1"/>
  <c r="A34" i="206" s="1"/>
  <c r="A35" i="206" s="1"/>
  <c r="A36" i="206" s="1"/>
  <c r="A37" i="206" s="1"/>
  <c r="A38" i="206" s="1"/>
  <c r="A39" i="206" s="1"/>
  <c r="A40" i="206" s="1"/>
  <c r="A41" i="206" s="1"/>
  <c r="A42" i="206" s="1"/>
  <c r="A43" i="206" s="1"/>
  <c r="A44" i="206" s="1"/>
  <c r="A45" i="206" s="1"/>
  <c r="B26" i="206" a="1"/>
  <c r="B44" i="206" s="1"/>
  <c r="C25" i="206"/>
  <c r="A19" i="206"/>
  <c r="A20" i="206" s="1"/>
  <c r="A21" i="206" s="1"/>
  <c r="A22" i="206" s="1"/>
  <c r="A23" i="206" s="1"/>
  <c r="A24" i="206" s="1"/>
  <c r="B18" i="206" a="1"/>
  <c r="B23" i="206" s="1"/>
  <c r="C17" i="206"/>
  <c r="C11" i="206"/>
  <c r="C8" i="206"/>
  <c r="A3" i="206"/>
  <c r="A2" i="205"/>
  <c r="A27" i="205"/>
  <c r="A28" i="205" s="1"/>
  <c r="A29" i="205" s="1"/>
  <c r="A30" i="205" s="1"/>
  <c r="A31" i="205" s="1"/>
  <c r="A32" i="205" s="1"/>
  <c r="A33" i="205" s="1"/>
  <c r="A34" i="205" s="1"/>
  <c r="A35" i="205" s="1"/>
  <c r="A36" i="205" s="1"/>
  <c r="A37" i="205" s="1"/>
  <c r="A38" i="205" s="1"/>
  <c r="A39" i="205" s="1"/>
  <c r="A40" i="205" s="1"/>
  <c r="A41" i="205" s="1"/>
  <c r="A42" i="205" s="1"/>
  <c r="A43" i="205" s="1"/>
  <c r="A44" i="205" s="1"/>
  <c r="A45" i="205" s="1"/>
  <c r="B26" i="205" a="1"/>
  <c r="B44" i="205" s="1"/>
  <c r="C25" i="205"/>
  <c r="A19" i="205"/>
  <c r="A20" i="205" s="1"/>
  <c r="A21" i="205" s="1"/>
  <c r="A22" i="205" s="1"/>
  <c r="A23" i="205" s="1"/>
  <c r="A24" i="205" s="1"/>
  <c r="B18" i="205" a="1"/>
  <c r="B23" i="205" s="1"/>
  <c r="C17" i="205"/>
  <c r="C11" i="205"/>
  <c r="C8" i="205"/>
  <c r="A3" i="205"/>
  <c r="A2" i="204"/>
  <c r="A27" i="204"/>
  <c r="A28" i="204" s="1"/>
  <c r="A29" i="204" s="1"/>
  <c r="A30" i="204" s="1"/>
  <c r="A31" i="204" s="1"/>
  <c r="A32" i="204" s="1"/>
  <c r="A33" i="204" s="1"/>
  <c r="A34" i="204" s="1"/>
  <c r="A35" i="204" s="1"/>
  <c r="A36" i="204" s="1"/>
  <c r="A37" i="204" s="1"/>
  <c r="A38" i="204" s="1"/>
  <c r="A39" i="204" s="1"/>
  <c r="A40" i="204" s="1"/>
  <c r="A41" i="204" s="1"/>
  <c r="A42" i="204" s="1"/>
  <c r="A43" i="204" s="1"/>
  <c r="A44" i="204" s="1"/>
  <c r="A45" i="204" s="1"/>
  <c r="B26" i="204" a="1"/>
  <c r="B44" i="204" s="1"/>
  <c r="C25" i="204"/>
  <c r="A19" i="204"/>
  <c r="A20" i="204" s="1"/>
  <c r="A21" i="204" s="1"/>
  <c r="A22" i="204" s="1"/>
  <c r="A23" i="204" s="1"/>
  <c r="A24" i="204" s="1"/>
  <c r="B18" i="204" a="1"/>
  <c r="B23" i="204" s="1"/>
  <c r="C17" i="204"/>
  <c r="C11" i="204"/>
  <c r="C8" i="204"/>
  <c r="A3" i="204"/>
  <c r="A2" i="289"/>
  <c r="A27" i="289"/>
  <c r="A28" i="289" s="1"/>
  <c r="A29" i="289" s="1"/>
  <c r="A30" i="289" s="1"/>
  <c r="A31" i="289" s="1"/>
  <c r="A32" i="289" s="1"/>
  <c r="A33" i="289" s="1"/>
  <c r="A34" i="289" s="1"/>
  <c r="A35" i="289" s="1"/>
  <c r="A36" i="289" s="1"/>
  <c r="A37" i="289" s="1"/>
  <c r="A38" i="289" s="1"/>
  <c r="A39" i="289" s="1"/>
  <c r="A40" i="289" s="1"/>
  <c r="A41" i="289" s="1"/>
  <c r="A42" i="289" s="1"/>
  <c r="A43" i="289" s="1"/>
  <c r="A44" i="289" s="1"/>
  <c r="A45" i="289" s="1"/>
  <c r="B26" i="289" a="1"/>
  <c r="B44" i="289" s="1"/>
  <c r="C25" i="289"/>
  <c r="A19" i="289"/>
  <c r="A20" i="289" s="1"/>
  <c r="A21" i="289" s="1"/>
  <c r="A22" i="289" s="1"/>
  <c r="A23" i="289" s="1"/>
  <c r="A24" i="289" s="1"/>
  <c r="B18" i="289" a="1"/>
  <c r="B23" i="289" s="1"/>
  <c r="C17" i="289"/>
  <c r="C11" i="289"/>
  <c r="C8" i="289"/>
  <c r="A3" i="289"/>
  <c r="A2" i="203"/>
  <c r="A27" i="203"/>
  <c r="A28" i="203" s="1"/>
  <c r="A29" i="203" s="1"/>
  <c r="A30" i="203" s="1"/>
  <c r="A31" i="203" s="1"/>
  <c r="A32" i="203" s="1"/>
  <c r="A33" i="203" s="1"/>
  <c r="A34" i="203" s="1"/>
  <c r="A35" i="203" s="1"/>
  <c r="A36" i="203" s="1"/>
  <c r="A37" i="203" s="1"/>
  <c r="A38" i="203" s="1"/>
  <c r="A39" i="203" s="1"/>
  <c r="A40" i="203" s="1"/>
  <c r="A41" i="203" s="1"/>
  <c r="A42" i="203" s="1"/>
  <c r="A43" i="203" s="1"/>
  <c r="A44" i="203" s="1"/>
  <c r="A45" i="203" s="1"/>
  <c r="B26" i="203" a="1"/>
  <c r="B44" i="203" s="1"/>
  <c r="C25" i="203"/>
  <c r="A19" i="203"/>
  <c r="A20" i="203" s="1"/>
  <c r="A21" i="203" s="1"/>
  <c r="A22" i="203" s="1"/>
  <c r="A23" i="203" s="1"/>
  <c r="A24" i="203" s="1"/>
  <c r="B18" i="203" a="1"/>
  <c r="B23" i="203" s="1"/>
  <c r="C17" i="203"/>
  <c r="C11" i="203"/>
  <c r="C8" i="203"/>
  <c r="A3" i="203"/>
  <c r="A2" i="202"/>
  <c r="A27" i="202"/>
  <c r="A28" i="202" s="1"/>
  <c r="A29" i="202" s="1"/>
  <c r="A30" i="202" s="1"/>
  <c r="A31" i="202" s="1"/>
  <c r="A32" i="202" s="1"/>
  <c r="A33" i="202" s="1"/>
  <c r="A34" i="202" s="1"/>
  <c r="A35" i="202" s="1"/>
  <c r="A36" i="202" s="1"/>
  <c r="A37" i="202" s="1"/>
  <c r="A38" i="202" s="1"/>
  <c r="A39" i="202" s="1"/>
  <c r="A40" i="202" s="1"/>
  <c r="A41" i="202" s="1"/>
  <c r="A42" i="202" s="1"/>
  <c r="A43" i="202" s="1"/>
  <c r="A44" i="202" s="1"/>
  <c r="A45" i="202" s="1"/>
  <c r="B26" i="202" a="1"/>
  <c r="B44" i="202" s="1"/>
  <c r="C25" i="202"/>
  <c r="A19" i="202"/>
  <c r="A20" i="202" s="1"/>
  <c r="A21" i="202" s="1"/>
  <c r="A22" i="202" s="1"/>
  <c r="A23" i="202" s="1"/>
  <c r="A24" i="202" s="1"/>
  <c r="B18" i="202" a="1"/>
  <c r="B23" i="202" s="1"/>
  <c r="C17" i="202"/>
  <c r="C11" i="202"/>
  <c r="C8" i="202"/>
  <c r="A3" i="202"/>
  <c r="A2" i="201"/>
  <c r="A27" i="201"/>
  <c r="A28" i="201" s="1"/>
  <c r="A29" i="201" s="1"/>
  <c r="A30" i="201" s="1"/>
  <c r="A31" i="201" s="1"/>
  <c r="A32" i="201" s="1"/>
  <c r="A33" i="201" s="1"/>
  <c r="A34" i="201" s="1"/>
  <c r="A35" i="201" s="1"/>
  <c r="A36" i="201" s="1"/>
  <c r="A37" i="201" s="1"/>
  <c r="A38" i="201" s="1"/>
  <c r="A39" i="201" s="1"/>
  <c r="A40" i="201" s="1"/>
  <c r="A41" i="201" s="1"/>
  <c r="A42" i="201" s="1"/>
  <c r="A43" i="201" s="1"/>
  <c r="A44" i="201" s="1"/>
  <c r="A45" i="201" s="1"/>
  <c r="B26" i="201" a="1"/>
  <c r="B44" i="201" s="1"/>
  <c r="C25" i="201"/>
  <c r="A19" i="201"/>
  <c r="A20" i="201" s="1"/>
  <c r="A21" i="201" s="1"/>
  <c r="A22" i="201" s="1"/>
  <c r="A23" i="201" s="1"/>
  <c r="A24" i="201" s="1"/>
  <c r="B18" i="201" a="1"/>
  <c r="B23" i="201" s="1"/>
  <c r="C17" i="201"/>
  <c r="C11" i="201"/>
  <c r="C8" i="201"/>
  <c r="A3" i="201"/>
  <c r="A2" i="200"/>
  <c r="A27" i="200"/>
  <c r="A28" i="200" s="1"/>
  <c r="A29" i="200" s="1"/>
  <c r="A30" i="200" s="1"/>
  <c r="A31" i="200" s="1"/>
  <c r="A32" i="200" s="1"/>
  <c r="A33" i="200" s="1"/>
  <c r="A34" i="200" s="1"/>
  <c r="A35" i="200" s="1"/>
  <c r="A36" i="200" s="1"/>
  <c r="A37" i="200" s="1"/>
  <c r="A38" i="200" s="1"/>
  <c r="A39" i="200" s="1"/>
  <c r="A40" i="200" s="1"/>
  <c r="A41" i="200" s="1"/>
  <c r="A42" i="200" s="1"/>
  <c r="A43" i="200" s="1"/>
  <c r="A44" i="200" s="1"/>
  <c r="A45" i="200" s="1"/>
  <c r="B26" i="200" a="1"/>
  <c r="B44" i="200" s="1"/>
  <c r="C25" i="200"/>
  <c r="A19" i="200"/>
  <c r="A20" i="200" s="1"/>
  <c r="A21" i="200" s="1"/>
  <c r="A22" i="200" s="1"/>
  <c r="A23" i="200" s="1"/>
  <c r="A24" i="200" s="1"/>
  <c r="B18" i="200" a="1"/>
  <c r="B23" i="200" s="1"/>
  <c r="C17" i="200"/>
  <c r="C11" i="200"/>
  <c r="C8" i="200"/>
  <c r="A3" i="200"/>
  <c r="A2" i="199"/>
  <c r="A27" i="199"/>
  <c r="A28" i="199" s="1"/>
  <c r="A29" i="199" s="1"/>
  <c r="A30" i="199" s="1"/>
  <c r="A31" i="199" s="1"/>
  <c r="A32" i="199" s="1"/>
  <c r="A33" i="199" s="1"/>
  <c r="A34" i="199" s="1"/>
  <c r="A35" i="199" s="1"/>
  <c r="A36" i="199" s="1"/>
  <c r="A37" i="199" s="1"/>
  <c r="A38" i="199" s="1"/>
  <c r="A39" i="199" s="1"/>
  <c r="A40" i="199" s="1"/>
  <c r="A41" i="199" s="1"/>
  <c r="A42" i="199" s="1"/>
  <c r="A43" i="199" s="1"/>
  <c r="A44" i="199" s="1"/>
  <c r="A45" i="199" s="1"/>
  <c r="B26" i="199" a="1"/>
  <c r="B44" i="199" s="1"/>
  <c r="C25" i="199"/>
  <c r="A19" i="199"/>
  <c r="A20" i="199" s="1"/>
  <c r="A21" i="199" s="1"/>
  <c r="A22" i="199" s="1"/>
  <c r="A23" i="199" s="1"/>
  <c r="A24" i="199" s="1"/>
  <c r="B18" i="199" a="1"/>
  <c r="B23" i="199" s="1"/>
  <c r="C17" i="199"/>
  <c r="C11" i="199"/>
  <c r="C8" i="199"/>
  <c r="A3" i="199"/>
  <c r="A2" i="198"/>
  <c r="A27" i="198"/>
  <c r="A28" i="198" s="1"/>
  <c r="A29" i="198" s="1"/>
  <c r="A30" i="198" s="1"/>
  <c r="A31" i="198" s="1"/>
  <c r="A32" i="198" s="1"/>
  <c r="A33" i="198" s="1"/>
  <c r="A34" i="198" s="1"/>
  <c r="A35" i="198" s="1"/>
  <c r="A36" i="198" s="1"/>
  <c r="A37" i="198" s="1"/>
  <c r="A38" i="198" s="1"/>
  <c r="A39" i="198" s="1"/>
  <c r="A40" i="198" s="1"/>
  <c r="A41" i="198" s="1"/>
  <c r="A42" i="198" s="1"/>
  <c r="A43" i="198" s="1"/>
  <c r="A44" i="198" s="1"/>
  <c r="A45" i="198" s="1"/>
  <c r="B26" i="198" a="1"/>
  <c r="B44" i="198" s="1"/>
  <c r="C25" i="198"/>
  <c r="A19" i="198"/>
  <c r="A20" i="198" s="1"/>
  <c r="A21" i="198" s="1"/>
  <c r="A22" i="198" s="1"/>
  <c r="A23" i="198" s="1"/>
  <c r="A24" i="198" s="1"/>
  <c r="B18" i="198" a="1"/>
  <c r="B23" i="198" s="1"/>
  <c r="C17" i="198"/>
  <c r="C11" i="198"/>
  <c r="C8" i="198"/>
  <c r="A3" i="198"/>
  <c r="A2" i="197"/>
  <c r="A27" i="197"/>
  <c r="A28" i="197" s="1"/>
  <c r="A29" i="197" s="1"/>
  <c r="A30" i="197" s="1"/>
  <c r="A31" i="197" s="1"/>
  <c r="A32" i="197" s="1"/>
  <c r="A33" i="197" s="1"/>
  <c r="A34" i="197" s="1"/>
  <c r="A35" i="197" s="1"/>
  <c r="A36" i="197" s="1"/>
  <c r="A37" i="197" s="1"/>
  <c r="A38" i="197" s="1"/>
  <c r="A39" i="197" s="1"/>
  <c r="A40" i="197" s="1"/>
  <c r="A41" i="197" s="1"/>
  <c r="A42" i="197" s="1"/>
  <c r="A43" i="197" s="1"/>
  <c r="A44" i="197" s="1"/>
  <c r="A45" i="197" s="1"/>
  <c r="B26" i="197" a="1"/>
  <c r="B44" i="197" s="1"/>
  <c r="C25" i="197"/>
  <c r="A19" i="197"/>
  <c r="A20" i="197" s="1"/>
  <c r="A21" i="197" s="1"/>
  <c r="A22" i="197" s="1"/>
  <c r="A23" i="197" s="1"/>
  <c r="A24" i="197" s="1"/>
  <c r="B18" i="197" a="1"/>
  <c r="B23" i="197" s="1"/>
  <c r="C17" i="197"/>
  <c r="C11" i="197"/>
  <c r="C8" i="197"/>
  <c r="A3" i="197"/>
  <c r="A2" i="196"/>
  <c r="A27" i="196"/>
  <c r="A28" i="196" s="1"/>
  <c r="A29" i="196" s="1"/>
  <c r="A30" i="196" s="1"/>
  <c r="A31" i="196" s="1"/>
  <c r="A32" i="196" s="1"/>
  <c r="A33" i="196" s="1"/>
  <c r="A34" i="196" s="1"/>
  <c r="A35" i="196" s="1"/>
  <c r="A36" i="196" s="1"/>
  <c r="A37" i="196" s="1"/>
  <c r="A38" i="196" s="1"/>
  <c r="A39" i="196" s="1"/>
  <c r="A40" i="196" s="1"/>
  <c r="A41" i="196" s="1"/>
  <c r="A42" i="196" s="1"/>
  <c r="A43" i="196" s="1"/>
  <c r="A44" i="196" s="1"/>
  <c r="A45" i="196" s="1"/>
  <c r="B26" i="196" a="1"/>
  <c r="B44" i="196" s="1"/>
  <c r="C25" i="196"/>
  <c r="A19" i="196"/>
  <c r="A20" i="196" s="1"/>
  <c r="A21" i="196" s="1"/>
  <c r="A22" i="196" s="1"/>
  <c r="A23" i="196" s="1"/>
  <c r="A24" i="196" s="1"/>
  <c r="B18" i="196" a="1"/>
  <c r="B23" i="196" s="1"/>
  <c r="C17" i="196"/>
  <c r="C11" i="196"/>
  <c r="C8" i="196"/>
  <c r="A3" i="196"/>
  <c r="A2" i="195"/>
  <c r="A27" i="195"/>
  <c r="A28" i="195" s="1"/>
  <c r="A29" i="195" s="1"/>
  <c r="A30" i="195" s="1"/>
  <c r="A31" i="195" s="1"/>
  <c r="A32" i="195" s="1"/>
  <c r="A33" i="195" s="1"/>
  <c r="A34" i="195" s="1"/>
  <c r="A35" i="195" s="1"/>
  <c r="A36" i="195" s="1"/>
  <c r="A37" i="195" s="1"/>
  <c r="A38" i="195" s="1"/>
  <c r="A39" i="195" s="1"/>
  <c r="A40" i="195" s="1"/>
  <c r="A41" i="195" s="1"/>
  <c r="A42" i="195" s="1"/>
  <c r="A43" i="195" s="1"/>
  <c r="A44" i="195" s="1"/>
  <c r="A45" i="195" s="1"/>
  <c r="B26" i="195" a="1"/>
  <c r="B44" i="195" s="1"/>
  <c r="C25" i="195"/>
  <c r="A19" i="195"/>
  <c r="A20" i="195" s="1"/>
  <c r="A21" i="195" s="1"/>
  <c r="A22" i="195" s="1"/>
  <c r="A23" i="195" s="1"/>
  <c r="A24" i="195" s="1"/>
  <c r="B18" i="195" a="1"/>
  <c r="B23" i="195" s="1"/>
  <c r="C17" i="195"/>
  <c r="C11" i="195"/>
  <c r="C8" i="195"/>
  <c r="A3" i="195"/>
  <c r="A2" i="194"/>
  <c r="A27" i="194"/>
  <c r="A28" i="194" s="1"/>
  <c r="A29" i="194" s="1"/>
  <c r="A30" i="194" s="1"/>
  <c r="A31" i="194" s="1"/>
  <c r="A32" i="194" s="1"/>
  <c r="A33" i="194" s="1"/>
  <c r="A34" i="194" s="1"/>
  <c r="A35" i="194" s="1"/>
  <c r="A36" i="194" s="1"/>
  <c r="A37" i="194" s="1"/>
  <c r="A38" i="194" s="1"/>
  <c r="A39" i="194" s="1"/>
  <c r="A40" i="194" s="1"/>
  <c r="A41" i="194" s="1"/>
  <c r="A42" i="194" s="1"/>
  <c r="A43" i="194" s="1"/>
  <c r="A44" i="194" s="1"/>
  <c r="A45" i="194" s="1"/>
  <c r="B26" i="194" a="1"/>
  <c r="B44" i="194" s="1"/>
  <c r="C25" i="194"/>
  <c r="A19" i="194"/>
  <c r="A20" i="194" s="1"/>
  <c r="A21" i="194" s="1"/>
  <c r="A22" i="194" s="1"/>
  <c r="A23" i="194" s="1"/>
  <c r="A24" i="194" s="1"/>
  <c r="B18" i="194" a="1"/>
  <c r="B23" i="194" s="1"/>
  <c r="C17" i="194"/>
  <c r="C11" i="194"/>
  <c r="C8" i="194"/>
  <c r="A3" i="194"/>
  <c r="A2" i="193"/>
  <c r="A27" i="193"/>
  <c r="A28" i="193" s="1"/>
  <c r="A29" i="193" s="1"/>
  <c r="A30" i="193" s="1"/>
  <c r="A31" i="193" s="1"/>
  <c r="A32" i="193" s="1"/>
  <c r="A33" i="193" s="1"/>
  <c r="A34" i="193" s="1"/>
  <c r="A35" i="193" s="1"/>
  <c r="A36" i="193" s="1"/>
  <c r="A37" i="193" s="1"/>
  <c r="A38" i="193" s="1"/>
  <c r="A39" i="193" s="1"/>
  <c r="A40" i="193" s="1"/>
  <c r="A41" i="193" s="1"/>
  <c r="A42" i="193" s="1"/>
  <c r="A43" i="193" s="1"/>
  <c r="A44" i="193" s="1"/>
  <c r="A45" i="193" s="1"/>
  <c r="B26" i="193" a="1"/>
  <c r="B44" i="193" s="1"/>
  <c r="C25" i="193"/>
  <c r="A19" i="193"/>
  <c r="A20" i="193" s="1"/>
  <c r="A21" i="193" s="1"/>
  <c r="A22" i="193" s="1"/>
  <c r="A23" i="193" s="1"/>
  <c r="A24" i="193" s="1"/>
  <c r="B18" i="193" a="1"/>
  <c r="B23" i="193" s="1"/>
  <c r="C17" i="193"/>
  <c r="C11" i="193"/>
  <c r="C8" i="193"/>
  <c r="A3" i="193"/>
  <c r="A2" i="192"/>
  <c r="A27" i="192"/>
  <c r="A28" i="192" s="1"/>
  <c r="A29" i="192" s="1"/>
  <c r="A30" i="192" s="1"/>
  <c r="A31" i="192" s="1"/>
  <c r="A32" i="192" s="1"/>
  <c r="A33" i="192" s="1"/>
  <c r="A34" i="192" s="1"/>
  <c r="A35" i="192" s="1"/>
  <c r="A36" i="192" s="1"/>
  <c r="A37" i="192" s="1"/>
  <c r="A38" i="192" s="1"/>
  <c r="A39" i="192" s="1"/>
  <c r="A40" i="192" s="1"/>
  <c r="A41" i="192" s="1"/>
  <c r="A42" i="192" s="1"/>
  <c r="A43" i="192" s="1"/>
  <c r="A44" i="192" s="1"/>
  <c r="A45" i="192" s="1"/>
  <c r="B26" i="192" a="1"/>
  <c r="B44" i="192" s="1"/>
  <c r="C25" i="192"/>
  <c r="A19" i="192"/>
  <c r="A20" i="192" s="1"/>
  <c r="A21" i="192" s="1"/>
  <c r="A22" i="192" s="1"/>
  <c r="A23" i="192" s="1"/>
  <c r="A24" i="192" s="1"/>
  <c r="B18" i="192" a="1"/>
  <c r="B23" i="192" s="1"/>
  <c r="C17" i="192"/>
  <c r="C11" i="192"/>
  <c r="C8" i="192"/>
  <c r="A3" i="192"/>
  <c r="A2" i="191"/>
  <c r="A27" i="191"/>
  <c r="A28" i="191" s="1"/>
  <c r="A29" i="191" s="1"/>
  <c r="A30" i="191" s="1"/>
  <c r="A31" i="191" s="1"/>
  <c r="A32" i="191" s="1"/>
  <c r="A33" i="191" s="1"/>
  <c r="A34" i="191" s="1"/>
  <c r="A35" i="191" s="1"/>
  <c r="A36" i="191" s="1"/>
  <c r="A37" i="191" s="1"/>
  <c r="A38" i="191" s="1"/>
  <c r="A39" i="191" s="1"/>
  <c r="A40" i="191" s="1"/>
  <c r="A41" i="191" s="1"/>
  <c r="A42" i="191" s="1"/>
  <c r="A43" i="191" s="1"/>
  <c r="A44" i="191" s="1"/>
  <c r="A45" i="191" s="1"/>
  <c r="B26" i="191" a="1"/>
  <c r="B44" i="191" s="1"/>
  <c r="C25" i="191"/>
  <c r="A19" i="191"/>
  <c r="A20" i="191" s="1"/>
  <c r="A21" i="191" s="1"/>
  <c r="A22" i="191" s="1"/>
  <c r="A23" i="191" s="1"/>
  <c r="A24" i="191" s="1"/>
  <c r="B18" i="191" a="1"/>
  <c r="B23" i="191" s="1"/>
  <c r="C17" i="191"/>
  <c r="C11" i="191"/>
  <c r="C8" i="191"/>
  <c r="A3" i="191"/>
  <c r="A2" i="190"/>
  <c r="A27" i="190"/>
  <c r="A28" i="190" s="1"/>
  <c r="A29" i="190" s="1"/>
  <c r="A30" i="190" s="1"/>
  <c r="A31" i="190" s="1"/>
  <c r="A32" i="190" s="1"/>
  <c r="A33" i="190" s="1"/>
  <c r="A34" i="190" s="1"/>
  <c r="A35" i="190" s="1"/>
  <c r="A36" i="190" s="1"/>
  <c r="A37" i="190" s="1"/>
  <c r="A38" i="190" s="1"/>
  <c r="A39" i="190" s="1"/>
  <c r="A40" i="190" s="1"/>
  <c r="A41" i="190" s="1"/>
  <c r="A42" i="190" s="1"/>
  <c r="A43" i="190" s="1"/>
  <c r="A44" i="190" s="1"/>
  <c r="A45" i="190" s="1"/>
  <c r="B26" i="190" a="1"/>
  <c r="B44" i="190" s="1"/>
  <c r="C25" i="190"/>
  <c r="A19" i="190"/>
  <c r="A20" i="190" s="1"/>
  <c r="A21" i="190" s="1"/>
  <c r="A22" i="190" s="1"/>
  <c r="A23" i="190" s="1"/>
  <c r="A24" i="190" s="1"/>
  <c r="B18" i="190" a="1"/>
  <c r="B23" i="190" s="1"/>
  <c r="C17" i="190"/>
  <c r="C11" i="190"/>
  <c r="C8" i="190"/>
  <c r="A3" i="190"/>
  <c r="A2" i="189"/>
  <c r="A27" i="189"/>
  <c r="A29" i="189" s="1"/>
  <c r="A34" i="189" s="1"/>
  <c r="A35" i="189" s="1"/>
  <c r="A36" i="189" s="1"/>
  <c r="A39" i="189" s="1"/>
  <c r="A40" i="189" s="1"/>
  <c r="A41" i="189" s="1"/>
  <c r="A42" i="189" s="1"/>
  <c r="A44" i="189" s="1"/>
  <c r="A45" i="189" s="1"/>
  <c r="B26" i="189" a="1"/>
  <c r="B44" i="189" s="1"/>
  <c r="C25" i="189"/>
  <c r="A19" i="189"/>
  <c r="A22" i="189" s="1"/>
  <c r="A23" i="189" s="1"/>
  <c r="A24" i="189" s="1"/>
  <c r="B18" i="189" a="1"/>
  <c r="B23" i="189" s="1"/>
  <c r="C17" i="189"/>
  <c r="C11" i="189"/>
  <c r="C8" i="189"/>
  <c r="A3" i="189"/>
  <c r="A2" i="188"/>
  <c r="A27" i="188"/>
  <c r="A28" i="188" s="1"/>
  <c r="A29" i="188" s="1"/>
  <c r="A34" i="188" s="1"/>
  <c r="A35" i="188" s="1"/>
  <c r="A39" i="188" s="1"/>
  <c r="A40" i="188" s="1"/>
  <c r="A41" i="188" s="1"/>
  <c r="A43" i="188" s="1"/>
  <c r="A44" i="188" s="1"/>
  <c r="A45" i="188" s="1"/>
  <c r="B26" i="188" a="1"/>
  <c r="B44" i="188" s="1"/>
  <c r="C25" i="188"/>
  <c r="A19" i="188"/>
  <c r="A22" i="188" s="1"/>
  <c r="A23" i="188" s="1"/>
  <c r="A24" i="188" s="1"/>
  <c r="B18" i="188" a="1"/>
  <c r="B23" i="188" s="1"/>
  <c r="C17" i="188"/>
  <c r="C11" i="188"/>
  <c r="C8" i="188"/>
  <c r="A3" i="188"/>
  <c r="A2" i="187"/>
  <c r="A27" i="187"/>
  <c r="A28" i="187" s="1"/>
  <c r="A29" i="187" s="1"/>
  <c r="A30" i="187" s="1"/>
  <c r="A31" i="187" s="1"/>
  <c r="A32" i="187" s="1"/>
  <c r="A33" i="187" s="1"/>
  <c r="A34" i="187" s="1"/>
  <c r="A35" i="187" s="1"/>
  <c r="A36" i="187" s="1"/>
  <c r="A37" i="187" s="1"/>
  <c r="A38" i="187" s="1"/>
  <c r="A39" i="187" s="1"/>
  <c r="A40" i="187" s="1"/>
  <c r="A41" i="187" s="1"/>
  <c r="A42" i="187" s="1"/>
  <c r="A43" i="187" s="1"/>
  <c r="A44" i="187" s="1"/>
  <c r="A45" i="187" s="1"/>
  <c r="B26" i="187" a="1"/>
  <c r="B44" i="187" s="1"/>
  <c r="C25" i="187"/>
  <c r="A19" i="187"/>
  <c r="A20" i="187" s="1"/>
  <c r="A21" i="187" s="1"/>
  <c r="A22" i="187" s="1"/>
  <c r="A23" i="187" s="1"/>
  <c r="A24" i="187" s="1"/>
  <c r="B18" i="187" a="1"/>
  <c r="B23" i="187" s="1"/>
  <c r="C17" i="187"/>
  <c r="C11" i="187"/>
  <c r="C8" i="187"/>
  <c r="A3" i="187"/>
  <c r="A2" i="185"/>
  <c r="A27" i="185"/>
  <c r="A28" i="185" s="1"/>
  <c r="A29" i="185" s="1"/>
  <c r="A30" i="185" s="1"/>
  <c r="A31" i="185" s="1"/>
  <c r="A32" i="185" s="1"/>
  <c r="A33" i="185" s="1"/>
  <c r="A34" i="185" s="1"/>
  <c r="A35" i="185" s="1"/>
  <c r="A36" i="185" s="1"/>
  <c r="A37" i="185" s="1"/>
  <c r="A38" i="185" s="1"/>
  <c r="A39" i="185" s="1"/>
  <c r="A40" i="185" s="1"/>
  <c r="A41" i="185" s="1"/>
  <c r="A42" i="185" s="1"/>
  <c r="A43" i="185" s="1"/>
  <c r="A44" i="185" s="1"/>
  <c r="A45" i="185" s="1"/>
  <c r="B26" i="185" a="1"/>
  <c r="B44" i="185" s="1"/>
  <c r="C25" i="185"/>
  <c r="A19" i="185"/>
  <c r="A20" i="185" s="1"/>
  <c r="A21" i="185" s="1"/>
  <c r="A22" i="185" s="1"/>
  <c r="A23" i="185" s="1"/>
  <c r="A24" i="185" s="1"/>
  <c r="B18" i="185" a="1"/>
  <c r="B23" i="185" s="1"/>
  <c r="C17" i="185"/>
  <c r="C11" i="185"/>
  <c r="C8" i="185"/>
  <c r="A3" i="185"/>
  <c r="A2" i="184"/>
  <c r="A27" i="184"/>
  <c r="A28" i="184" s="1"/>
  <c r="A29" i="184" s="1"/>
  <c r="A30" i="184" s="1"/>
  <c r="A31" i="184" s="1"/>
  <c r="A32" i="184" s="1"/>
  <c r="A33" i="184" s="1"/>
  <c r="A34" i="184" s="1"/>
  <c r="A35" i="184" s="1"/>
  <c r="A36" i="184" s="1"/>
  <c r="A37" i="184" s="1"/>
  <c r="A38" i="184" s="1"/>
  <c r="A39" i="184" s="1"/>
  <c r="A40" i="184" s="1"/>
  <c r="A41" i="184" s="1"/>
  <c r="A42" i="184" s="1"/>
  <c r="A43" i="184" s="1"/>
  <c r="A44" i="184" s="1"/>
  <c r="A45" i="184" s="1"/>
  <c r="B26" i="184" a="1"/>
  <c r="B44" i="184" s="1"/>
  <c r="C25" i="184"/>
  <c r="A19" i="184"/>
  <c r="A20" i="184" s="1"/>
  <c r="A21" i="184" s="1"/>
  <c r="A22" i="184" s="1"/>
  <c r="A23" i="184" s="1"/>
  <c r="A24" i="184" s="1"/>
  <c r="B18" i="184" a="1"/>
  <c r="B23" i="184" s="1"/>
  <c r="C17" i="184"/>
  <c r="C11" i="184"/>
  <c r="C8" i="184"/>
  <c r="A3" i="184"/>
  <c r="A2" i="183"/>
  <c r="A27" i="183"/>
  <c r="A29" i="183" s="1"/>
  <c r="A34" i="183" s="1"/>
  <c r="A35" i="183" s="1"/>
  <c r="A36" i="183" s="1"/>
  <c r="A37" i="183" s="1"/>
  <c r="A38" i="183" s="1"/>
  <c r="A41" i="183" s="1"/>
  <c r="A42" i="183" s="1"/>
  <c r="A43" i="183" s="1"/>
  <c r="A44" i="183" s="1"/>
  <c r="A45" i="183" s="1"/>
  <c r="B26" i="183" a="1"/>
  <c r="B44" i="183" s="1"/>
  <c r="C25" i="183"/>
  <c r="A19" i="183"/>
  <c r="A22" i="183" s="1"/>
  <c r="A23" i="183" s="1"/>
  <c r="A24" i="183" s="1"/>
  <c r="B18" i="183" a="1"/>
  <c r="B23" i="183" s="1"/>
  <c r="C17" i="183"/>
  <c r="C11" i="183"/>
  <c r="C8" i="183"/>
  <c r="A3" i="183"/>
  <c r="A2" i="182"/>
  <c r="A27" i="182"/>
  <c r="A28" i="182" s="1"/>
  <c r="A29" i="182" s="1"/>
  <c r="A30" i="182" s="1"/>
  <c r="A31" i="182" s="1"/>
  <c r="A32" i="182" s="1"/>
  <c r="A33" i="182" s="1"/>
  <c r="A34" i="182" s="1"/>
  <c r="A35" i="182" s="1"/>
  <c r="A36" i="182" s="1"/>
  <c r="A37" i="182" s="1"/>
  <c r="A38" i="182" s="1"/>
  <c r="A39" i="182" s="1"/>
  <c r="A40" i="182" s="1"/>
  <c r="A41" i="182" s="1"/>
  <c r="A42" i="182" s="1"/>
  <c r="A43" i="182" s="1"/>
  <c r="A44" i="182" s="1"/>
  <c r="A45" i="182" s="1"/>
  <c r="B26" i="182" a="1"/>
  <c r="B44" i="182" s="1"/>
  <c r="C25" i="182"/>
  <c r="A19" i="182"/>
  <c r="A20" i="182" s="1"/>
  <c r="A21" i="182" s="1"/>
  <c r="A22" i="182" s="1"/>
  <c r="A23" i="182" s="1"/>
  <c r="A24" i="182" s="1"/>
  <c r="B18" i="182" a="1"/>
  <c r="B23" i="182" s="1"/>
  <c r="C17" i="182"/>
  <c r="C11" i="182"/>
  <c r="C8" i="182"/>
  <c r="A3" i="182"/>
  <c r="A2" i="181"/>
  <c r="A27" i="181"/>
  <c r="A28" i="181" s="1"/>
  <c r="A29" i="181" s="1"/>
  <c r="A30" i="181" s="1"/>
  <c r="A31" i="181" s="1"/>
  <c r="A32" i="181" s="1"/>
  <c r="A33" i="181" s="1"/>
  <c r="A34" i="181" s="1"/>
  <c r="A35" i="181" s="1"/>
  <c r="A36" i="181" s="1"/>
  <c r="A37" i="181" s="1"/>
  <c r="A38" i="181" s="1"/>
  <c r="A39" i="181" s="1"/>
  <c r="A40" i="181" s="1"/>
  <c r="A41" i="181" s="1"/>
  <c r="A42" i="181" s="1"/>
  <c r="A43" i="181" s="1"/>
  <c r="A44" i="181" s="1"/>
  <c r="A45" i="181" s="1"/>
  <c r="B26" i="181" a="1"/>
  <c r="B44" i="181" s="1"/>
  <c r="C25" i="181"/>
  <c r="A19" i="181"/>
  <c r="A20" i="181" s="1"/>
  <c r="A21" i="181" s="1"/>
  <c r="A22" i="181" s="1"/>
  <c r="A23" i="181" s="1"/>
  <c r="A24" i="181" s="1"/>
  <c r="B18" i="181" a="1"/>
  <c r="B23" i="181" s="1"/>
  <c r="C17" i="181"/>
  <c r="C11" i="181"/>
  <c r="C8" i="181"/>
  <c r="A3" i="181"/>
  <c r="A2" i="180"/>
  <c r="A27" i="180"/>
  <c r="A28" i="180" s="1"/>
  <c r="A29" i="180" s="1"/>
  <c r="A30" i="180" s="1"/>
  <c r="A31" i="180" s="1"/>
  <c r="A32" i="180" s="1"/>
  <c r="A33" i="180" s="1"/>
  <c r="A34" i="180" s="1"/>
  <c r="A35" i="180" s="1"/>
  <c r="A36" i="180" s="1"/>
  <c r="A37" i="180" s="1"/>
  <c r="A38" i="180" s="1"/>
  <c r="A39" i="180" s="1"/>
  <c r="A40" i="180" s="1"/>
  <c r="A41" i="180" s="1"/>
  <c r="A42" i="180" s="1"/>
  <c r="A43" i="180" s="1"/>
  <c r="A44" i="180" s="1"/>
  <c r="A45" i="180" s="1"/>
  <c r="B26" i="180" a="1"/>
  <c r="B44" i="180" s="1"/>
  <c r="C25" i="180"/>
  <c r="A19" i="180"/>
  <c r="A20" i="180" s="1"/>
  <c r="A21" i="180" s="1"/>
  <c r="A22" i="180" s="1"/>
  <c r="A23" i="180" s="1"/>
  <c r="A24" i="180" s="1"/>
  <c r="B18" i="180" a="1"/>
  <c r="B23" i="180" s="1"/>
  <c r="C17" i="180"/>
  <c r="C11" i="180"/>
  <c r="C8" i="180"/>
  <c r="A3" i="180"/>
  <c r="A2" i="179"/>
  <c r="A27" i="179"/>
  <c r="A28" i="179" s="1"/>
  <c r="A29" i="179" s="1"/>
  <c r="A30" i="179" s="1"/>
  <c r="A31" i="179" s="1"/>
  <c r="A32" i="179" s="1"/>
  <c r="A33" i="179" s="1"/>
  <c r="A34" i="179" s="1"/>
  <c r="A35" i="179" s="1"/>
  <c r="A36" i="179" s="1"/>
  <c r="A37" i="179" s="1"/>
  <c r="A38" i="179" s="1"/>
  <c r="A39" i="179" s="1"/>
  <c r="A40" i="179" s="1"/>
  <c r="A41" i="179" s="1"/>
  <c r="A42" i="179" s="1"/>
  <c r="A43" i="179" s="1"/>
  <c r="A44" i="179" s="1"/>
  <c r="A45" i="179" s="1"/>
  <c r="B26" i="179" a="1"/>
  <c r="B44" i="179" s="1"/>
  <c r="C25" i="179"/>
  <c r="A19" i="179"/>
  <c r="A20" i="179" s="1"/>
  <c r="A21" i="179" s="1"/>
  <c r="A22" i="179" s="1"/>
  <c r="A23" i="179" s="1"/>
  <c r="A24" i="179" s="1"/>
  <c r="B18" i="179" a="1"/>
  <c r="B23" i="179" s="1"/>
  <c r="C17" i="179"/>
  <c r="C11" i="179"/>
  <c r="C8" i="179"/>
  <c r="A3" i="179"/>
  <c r="A2" i="178"/>
  <c r="A27" i="178"/>
  <c r="A28" i="178" s="1"/>
  <c r="A29" i="178" s="1"/>
  <c r="A34" i="178" s="1"/>
  <c r="A35" i="178" s="1"/>
  <c r="A36" i="178" s="1"/>
  <c r="A38" i="178" s="1"/>
  <c r="A39" i="178" s="1"/>
  <c r="A40" i="178" s="1"/>
  <c r="A42" i="178" s="1"/>
  <c r="A43" i="178" s="1"/>
  <c r="A44" i="178" s="1"/>
  <c r="A45" i="178" s="1"/>
  <c r="B26" i="178" a="1"/>
  <c r="B44" i="178" s="1"/>
  <c r="C25" i="178"/>
  <c r="A19" i="178"/>
  <c r="A22" i="178" s="1"/>
  <c r="A23" i="178" s="1"/>
  <c r="A24" i="178" s="1"/>
  <c r="B18" i="178" a="1"/>
  <c r="B23" i="178" s="1"/>
  <c r="C17" i="178"/>
  <c r="C11" i="178"/>
  <c r="C8" i="178"/>
  <c r="A3" i="178"/>
  <c r="A2" i="177"/>
  <c r="A27" i="177"/>
  <c r="A28" i="177" s="1"/>
  <c r="A29" i="177" s="1"/>
  <c r="A30" i="177" s="1"/>
  <c r="A31" i="177" s="1"/>
  <c r="A32" i="177" s="1"/>
  <c r="A33" i="177" s="1"/>
  <c r="A34" i="177" s="1"/>
  <c r="A35" i="177" s="1"/>
  <c r="A36" i="177" s="1"/>
  <c r="A37" i="177" s="1"/>
  <c r="A38" i="177" s="1"/>
  <c r="A39" i="177" s="1"/>
  <c r="A40" i="177" s="1"/>
  <c r="A41" i="177" s="1"/>
  <c r="A42" i="177" s="1"/>
  <c r="A43" i="177" s="1"/>
  <c r="A44" i="177" s="1"/>
  <c r="A45" i="177" s="1"/>
  <c r="B26" i="177" a="1"/>
  <c r="B44" i="177" s="1"/>
  <c r="C25" i="177"/>
  <c r="A19" i="177"/>
  <c r="A20" i="177" s="1"/>
  <c r="A21" i="177" s="1"/>
  <c r="A22" i="177" s="1"/>
  <c r="A23" i="177" s="1"/>
  <c r="A24" i="177" s="1"/>
  <c r="B18" i="177" a="1"/>
  <c r="B23" i="177" s="1"/>
  <c r="C17" i="177"/>
  <c r="C11" i="177"/>
  <c r="C8" i="177"/>
  <c r="A3" i="177"/>
  <c r="A2" i="176"/>
  <c r="A27" i="176"/>
  <c r="A28" i="176" s="1"/>
  <c r="A29" i="176" s="1"/>
  <c r="A30" i="176" s="1"/>
  <c r="A31" i="176" s="1"/>
  <c r="A32" i="176" s="1"/>
  <c r="A33" i="176" s="1"/>
  <c r="A34" i="176" s="1"/>
  <c r="A35" i="176" s="1"/>
  <c r="A36" i="176" s="1"/>
  <c r="A37" i="176" s="1"/>
  <c r="A38" i="176" s="1"/>
  <c r="A39" i="176" s="1"/>
  <c r="A40" i="176" s="1"/>
  <c r="A41" i="176" s="1"/>
  <c r="A42" i="176" s="1"/>
  <c r="A43" i="176" s="1"/>
  <c r="A44" i="176" s="1"/>
  <c r="A45" i="176" s="1"/>
  <c r="B26" i="176" a="1"/>
  <c r="B44" i="176" s="1"/>
  <c r="C25" i="176"/>
  <c r="A19" i="176"/>
  <c r="A20" i="176" s="1"/>
  <c r="A21" i="176" s="1"/>
  <c r="A22" i="176" s="1"/>
  <c r="A23" i="176" s="1"/>
  <c r="A24" i="176" s="1"/>
  <c r="B18" i="176" a="1"/>
  <c r="B23" i="176" s="1"/>
  <c r="C17" i="176"/>
  <c r="C11" i="176"/>
  <c r="C8" i="176"/>
  <c r="A3" i="176"/>
  <c r="A2" i="175"/>
  <c r="A27" i="175"/>
  <c r="A28" i="175" s="1"/>
  <c r="A29" i="175" s="1"/>
  <c r="A30" i="175" s="1"/>
  <c r="A31" i="175" s="1"/>
  <c r="A32" i="175" s="1"/>
  <c r="A33" i="175" s="1"/>
  <c r="A34" i="175" s="1"/>
  <c r="A35" i="175" s="1"/>
  <c r="A36" i="175" s="1"/>
  <c r="A37" i="175" s="1"/>
  <c r="A38" i="175" s="1"/>
  <c r="A39" i="175" s="1"/>
  <c r="A40" i="175" s="1"/>
  <c r="A41" i="175" s="1"/>
  <c r="A42" i="175" s="1"/>
  <c r="A43" i="175" s="1"/>
  <c r="A44" i="175" s="1"/>
  <c r="A45" i="175" s="1"/>
  <c r="B26" i="175" a="1"/>
  <c r="B44" i="175" s="1"/>
  <c r="C25" i="175"/>
  <c r="A19" i="175"/>
  <c r="A20" i="175" s="1"/>
  <c r="A21" i="175" s="1"/>
  <c r="A22" i="175" s="1"/>
  <c r="A23" i="175" s="1"/>
  <c r="A24" i="175" s="1"/>
  <c r="B18" i="175" a="1"/>
  <c r="B23" i="175" s="1"/>
  <c r="C17" i="175"/>
  <c r="C11" i="175"/>
  <c r="C8" i="175"/>
  <c r="A3" i="175"/>
  <c r="A2" i="174"/>
  <c r="A27" i="174"/>
  <c r="A28" i="174" s="1"/>
  <c r="A29" i="174" s="1"/>
  <c r="A30" i="174" s="1"/>
  <c r="A31" i="174" s="1"/>
  <c r="A32" i="174" s="1"/>
  <c r="A33" i="174" s="1"/>
  <c r="A34" i="174" s="1"/>
  <c r="A35" i="174" s="1"/>
  <c r="A36" i="174" s="1"/>
  <c r="A37" i="174" s="1"/>
  <c r="A38" i="174" s="1"/>
  <c r="A39" i="174" s="1"/>
  <c r="A40" i="174" s="1"/>
  <c r="A41" i="174" s="1"/>
  <c r="A42" i="174" s="1"/>
  <c r="A43" i="174" s="1"/>
  <c r="A44" i="174" s="1"/>
  <c r="A45" i="174" s="1"/>
  <c r="B26" i="174" a="1"/>
  <c r="B44" i="174" s="1"/>
  <c r="C25" i="174"/>
  <c r="A19" i="174"/>
  <c r="A20" i="174" s="1"/>
  <c r="A21" i="174" s="1"/>
  <c r="A22" i="174" s="1"/>
  <c r="A23" i="174" s="1"/>
  <c r="A24" i="174" s="1"/>
  <c r="B18" i="174" a="1"/>
  <c r="B23" i="174" s="1"/>
  <c r="C17" i="174"/>
  <c r="C11" i="174"/>
  <c r="C8" i="174"/>
  <c r="A3" i="174"/>
  <c r="A2" i="288"/>
  <c r="A27" i="288"/>
  <c r="A28" i="288" s="1"/>
  <c r="A29" i="288" s="1"/>
  <c r="A32" i="288" s="1"/>
  <c r="A34" i="288" s="1"/>
  <c r="A35" i="288" s="1"/>
  <c r="A36" i="288" s="1"/>
  <c r="A37" i="288" s="1"/>
  <c r="A38" i="288" s="1"/>
  <c r="A39" i="288" s="1"/>
  <c r="A40" i="288" s="1"/>
  <c r="A42" i="288" s="1"/>
  <c r="A43" i="288" s="1"/>
  <c r="A44" i="288" s="1"/>
  <c r="A45" i="288" s="1"/>
  <c r="B26" i="288" a="1"/>
  <c r="B44" i="288" s="1"/>
  <c r="C25" i="288"/>
  <c r="A19" i="288"/>
  <c r="A22" i="288" s="1"/>
  <c r="A23" i="288" s="1"/>
  <c r="A24" i="288" s="1"/>
  <c r="B18" i="288" a="1"/>
  <c r="B23" i="288" s="1"/>
  <c r="C17" i="288"/>
  <c r="C11" i="288"/>
  <c r="C8" i="288"/>
  <c r="A3" i="288"/>
  <c r="A2" i="173"/>
  <c r="A27" i="173"/>
  <c r="A28" i="173" s="1"/>
  <c r="A29" i="173" s="1"/>
  <c r="A32" i="173" s="1"/>
  <c r="A34" i="173" s="1"/>
  <c r="A35" i="173" s="1"/>
  <c r="A36" i="173" s="1"/>
  <c r="A37" i="173" s="1"/>
  <c r="A39" i="173" s="1"/>
  <c r="A40" i="173" s="1"/>
  <c r="A42" i="173" s="1"/>
  <c r="A43" i="173" s="1"/>
  <c r="A44" i="173" s="1"/>
  <c r="A45" i="173" s="1"/>
  <c r="B26" i="173" a="1"/>
  <c r="B44" i="173" s="1"/>
  <c r="C25" i="173"/>
  <c r="A19" i="173"/>
  <c r="A22" i="173" s="1"/>
  <c r="A23" i="173" s="1"/>
  <c r="A24" i="173" s="1"/>
  <c r="B18" i="173" a="1"/>
  <c r="B23" i="173" s="1"/>
  <c r="C17" i="173"/>
  <c r="C11" i="173"/>
  <c r="C8" i="173"/>
  <c r="A3" i="173"/>
  <c r="A2" i="287"/>
  <c r="A27" i="287"/>
  <c r="A28" i="287" s="1"/>
  <c r="A29" i="287" s="1"/>
  <c r="A32" i="287" s="1"/>
  <c r="A35" i="287" s="1"/>
  <c r="A36" i="287" s="1"/>
  <c r="A37" i="287" s="1"/>
  <c r="A38" i="287" s="1"/>
  <c r="A39" i="287" s="1"/>
  <c r="A40" i="287" s="1"/>
  <c r="A42" i="287" s="1"/>
  <c r="A43" i="287" s="1"/>
  <c r="A44" i="287" s="1"/>
  <c r="A45" i="287" s="1"/>
  <c r="B26" i="287" a="1"/>
  <c r="B44" i="287" s="1"/>
  <c r="C25" i="287"/>
  <c r="A19" i="287"/>
  <c r="A22" i="287" s="1"/>
  <c r="A23" i="287" s="1"/>
  <c r="A24" i="287" s="1"/>
  <c r="B18" i="287" a="1"/>
  <c r="B23" i="287" s="1"/>
  <c r="C17" i="287"/>
  <c r="C11" i="287"/>
  <c r="C8" i="287"/>
  <c r="A3" i="287"/>
  <c r="A2" i="171"/>
  <c r="A27" i="171"/>
  <c r="A28" i="171" s="1"/>
  <c r="A29" i="171" s="1"/>
  <c r="A30" i="171" s="1"/>
  <c r="A31" i="171" s="1"/>
  <c r="A32" i="171" s="1"/>
  <c r="A33" i="171" s="1"/>
  <c r="A34" i="171" s="1"/>
  <c r="A35" i="171" s="1"/>
  <c r="A36" i="171" s="1"/>
  <c r="A37" i="171" s="1"/>
  <c r="A38" i="171" s="1"/>
  <c r="A39" i="171" s="1"/>
  <c r="A40" i="171" s="1"/>
  <c r="A41" i="171" s="1"/>
  <c r="A42" i="171" s="1"/>
  <c r="A43" i="171" s="1"/>
  <c r="A44" i="171" s="1"/>
  <c r="A45" i="171" s="1"/>
  <c r="B26" i="171" a="1"/>
  <c r="B44" i="171" s="1"/>
  <c r="C25" i="171"/>
  <c r="A19" i="171"/>
  <c r="A20" i="171" s="1"/>
  <c r="A21" i="171" s="1"/>
  <c r="A22" i="171" s="1"/>
  <c r="A23" i="171" s="1"/>
  <c r="A24" i="171" s="1"/>
  <c r="B18" i="171" a="1"/>
  <c r="B23" i="171" s="1"/>
  <c r="C17" i="171"/>
  <c r="C11" i="171"/>
  <c r="C8" i="171"/>
  <c r="A3" i="171"/>
  <c r="A2" i="170"/>
  <c r="A27" i="170"/>
  <c r="A28" i="170" s="1"/>
  <c r="A29" i="170" s="1"/>
  <c r="A30" i="170" s="1"/>
  <c r="A31" i="170" s="1"/>
  <c r="A32" i="170" s="1"/>
  <c r="A33" i="170" s="1"/>
  <c r="A34" i="170" s="1"/>
  <c r="A35" i="170" s="1"/>
  <c r="A36" i="170" s="1"/>
  <c r="A37" i="170" s="1"/>
  <c r="A38" i="170" s="1"/>
  <c r="A39" i="170" s="1"/>
  <c r="A40" i="170" s="1"/>
  <c r="A41" i="170" s="1"/>
  <c r="A42" i="170" s="1"/>
  <c r="A43" i="170" s="1"/>
  <c r="A44" i="170" s="1"/>
  <c r="A45" i="170" s="1"/>
  <c r="B26" i="170" a="1"/>
  <c r="B44" i="170" s="1"/>
  <c r="C25" i="170"/>
  <c r="A19" i="170"/>
  <c r="A20" i="170" s="1"/>
  <c r="A21" i="170" s="1"/>
  <c r="A22" i="170" s="1"/>
  <c r="A23" i="170" s="1"/>
  <c r="A24" i="170" s="1"/>
  <c r="B18" i="170" a="1"/>
  <c r="B23" i="170" s="1"/>
  <c r="C17" i="170"/>
  <c r="C11" i="170"/>
  <c r="C8" i="170"/>
  <c r="A3" i="170"/>
  <c r="A2" i="169"/>
  <c r="A27" i="169"/>
  <c r="A28" i="169" s="1"/>
  <c r="A29" i="169" s="1"/>
  <c r="A30" i="169" s="1"/>
  <c r="A31" i="169" s="1"/>
  <c r="A32" i="169" s="1"/>
  <c r="A33" i="169" s="1"/>
  <c r="A34" i="169" s="1"/>
  <c r="A35" i="169" s="1"/>
  <c r="A36" i="169" s="1"/>
  <c r="A37" i="169" s="1"/>
  <c r="A38" i="169" s="1"/>
  <c r="A39" i="169" s="1"/>
  <c r="A40" i="169" s="1"/>
  <c r="A41" i="169" s="1"/>
  <c r="A42" i="169" s="1"/>
  <c r="A43" i="169" s="1"/>
  <c r="A44" i="169" s="1"/>
  <c r="A45" i="169" s="1"/>
  <c r="B26" i="169" a="1"/>
  <c r="B44" i="169" s="1"/>
  <c r="C25" i="169"/>
  <c r="A19" i="169"/>
  <c r="A20" i="169" s="1"/>
  <c r="A21" i="169" s="1"/>
  <c r="A22" i="169" s="1"/>
  <c r="A23" i="169" s="1"/>
  <c r="A24" i="169" s="1"/>
  <c r="B18" i="169" a="1"/>
  <c r="B23" i="169" s="1"/>
  <c r="C17" i="169"/>
  <c r="C11" i="169"/>
  <c r="C8" i="169"/>
  <c r="A3" i="169"/>
  <c r="A2" i="168"/>
  <c r="A27" i="168"/>
  <c r="A28" i="168" s="1"/>
  <c r="A29" i="168" s="1"/>
  <c r="A30" i="168" s="1"/>
  <c r="A31" i="168" s="1"/>
  <c r="A32" i="168" s="1"/>
  <c r="A33" i="168" s="1"/>
  <c r="A34" i="168" s="1"/>
  <c r="A35" i="168" s="1"/>
  <c r="A36" i="168" s="1"/>
  <c r="A37" i="168" s="1"/>
  <c r="A38" i="168" s="1"/>
  <c r="A39" i="168" s="1"/>
  <c r="A40" i="168" s="1"/>
  <c r="A41" i="168" s="1"/>
  <c r="A42" i="168" s="1"/>
  <c r="A43" i="168" s="1"/>
  <c r="A44" i="168" s="1"/>
  <c r="A45" i="168" s="1"/>
  <c r="B26" i="168" a="1"/>
  <c r="B44" i="168" s="1"/>
  <c r="C25" i="168"/>
  <c r="A19" i="168"/>
  <c r="A20" i="168" s="1"/>
  <c r="A21" i="168" s="1"/>
  <c r="A22" i="168" s="1"/>
  <c r="A23" i="168" s="1"/>
  <c r="A24" i="168" s="1"/>
  <c r="B18" i="168" a="1"/>
  <c r="B23" i="168" s="1"/>
  <c r="C17" i="168"/>
  <c r="C11" i="168"/>
  <c r="C8" i="168"/>
  <c r="A3" i="168"/>
  <c r="A2" i="167"/>
  <c r="A27" i="167"/>
  <c r="A28" i="167" s="1"/>
  <c r="A29" i="167" s="1"/>
  <c r="A30" i="167" s="1"/>
  <c r="A31" i="167" s="1"/>
  <c r="A32" i="167" s="1"/>
  <c r="A33" i="167" s="1"/>
  <c r="A34" i="167" s="1"/>
  <c r="A35" i="167" s="1"/>
  <c r="A36" i="167" s="1"/>
  <c r="A37" i="167" s="1"/>
  <c r="A38" i="167" s="1"/>
  <c r="A39" i="167" s="1"/>
  <c r="A40" i="167" s="1"/>
  <c r="A41" i="167" s="1"/>
  <c r="A42" i="167" s="1"/>
  <c r="A43" i="167" s="1"/>
  <c r="A44" i="167" s="1"/>
  <c r="A45" i="167" s="1"/>
  <c r="B26" i="167" a="1"/>
  <c r="B44" i="167" s="1"/>
  <c r="C25" i="167"/>
  <c r="A19" i="167"/>
  <c r="A20" i="167" s="1"/>
  <c r="A21" i="167" s="1"/>
  <c r="A22" i="167" s="1"/>
  <c r="A23" i="167" s="1"/>
  <c r="A24" i="167" s="1"/>
  <c r="B18" i="167" a="1"/>
  <c r="B23" i="167" s="1"/>
  <c r="C17" i="167"/>
  <c r="C11" i="167"/>
  <c r="C8" i="167"/>
  <c r="A3" i="167"/>
  <c r="A2" i="166"/>
  <c r="A27" i="166"/>
  <c r="A28" i="166" s="1"/>
  <c r="A29" i="166" s="1"/>
  <c r="A30" i="166" s="1"/>
  <c r="A31" i="166" s="1"/>
  <c r="A32" i="166" s="1"/>
  <c r="A33" i="166" s="1"/>
  <c r="A34" i="166" s="1"/>
  <c r="A35" i="166" s="1"/>
  <c r="A36" i="166" s="1"/>
  <c r="A37" i="166" s="1"/>
  <c r="A38" i="166" s="1"/>
  <c r="A39" i="166" s="1"/>
  <c r="A40" i="166" s="1"/>
  <c r="A41" i="166" s="1"/>
  <c r="A42" i="166" s="1"/>
  <c r="A43" i="166" s="1"/>
  <c r="A44" i="166" s="1"/>
  <c r="A45" i="166" s="1"/>
  <c r="B26" i="166" a="1"/>
  <c r="B44" i="166" s="1"/>
  <c r="C25" i="166"/>
  <c r="A19" i="166"/>
  <c r="A20" i="166" s="1"/>
  <c r="A21" i="166" s="1"/>
  <c r="A22" i="166" s="1"/>
  <c r="A23" i="166" s="1"/>
  <c r="A24" i="166" s="1"/>
  <c r="B18" i="166" a="1"/>
  <c r="B23" i="166" s="1"/>
  <c r="C17" i="166"/>
  <c r="C11" i="166"/>
  <c r="C8" i="166"/>
  <c r="A3" i="166"/>
  <c r="A2" i="165"/>
  <c r="A27" i="165"/>
  <c r="A28" i="165" s="1"/>
  <c r="A29" i="165" s="1"/>
  <c r="A30" i="165" s="1"/>
  <c r="A31" i="165" s="1"/>
  <c r="A32" i="165" s="1"/>
  <c r="A33" i="165" s="1"/>
  <c r="A34" i="165" s="1"/>
  <c r="A35" i="165" s="1"/>
  <c r="A36" i="165" s="1"/>
  <c r="A37" i="165" s="1"/>
  <c r="A38" i="165" s="1"/>
  <c r="A39" i="165" s="1"/>
  <c r="A40" i="165" s="1"/>
  <c r="A41" i="165" s="1"/>
  <c r="A42" i="165" s="1"/>
  <c r="A43" i="165" s="1"/>
  <c r="A44" i="165" s="1"/>
  <c r="A45" i="165" s="1"/>
  <c r="B26" i="165" a="1"/>
  <c r="B44" i="165" s="1"/>
  <c r="C25" i="165"/>
  <c r="A19" i="165"/>
  <c r="A20" i="165" s="1"/>
  <c r="A21" i="165" s="1"/>
  <c r="A22" i="165" s="1"/>
  <c r="A23" i="165" s="1"/>
  <c r="A24" i="165" s="1"/>
  <c r="B18" i="165" a="1"/>
  <c r="B23" i="165" s="1"/>
  <c r="C17" i="165"/>
  <c r="C11" i="165"/>
  <c r="C8" i="165"/>
  <c r="A3" i="165"/>
  <c r="A2" i="164"/>
  <c r="A27" i="164"/>
  <c r="A28" i="164" s="1"/>
  <c r="A29" i="164" s="1"/>
  <c r="A30" i="164" s="1"/>
  <c r="A31" i="164" s="1"/>
  <c r="A32" i="164" s="1"/>
  <c r="A33" i="164" s="1"/>
  <c r="A34" i="164" s="1"/>
  <c r="A35" i="164" s="1"/>
  <c r="A36" i="164" s="1"/>
  <c r="A37" i="164" s="1"/>
  <c r="A38" i="164" s="1"/>
  <c r="A39" i="164" s="1"/>
  <c r="A40" i="164" s="1"/>
  <c r="A41" i="164" s="1"/>
  <c r="A42" i="164" s="1"/>
  <c r="A43" i="164" s="1"/>
  <c r="A44" i="164" s="1"/>
  <c r="A45" i="164" s="1"/>
  <c r="B26" i="164" a="1"/>
  <c r="B44" i="164" s="1"/>
  <c r="C25" i="164"/>
  <c r="A19" i="164"/>
  <c r="A20" i="164" s="1"/>
  <c r="A21" i="164" s="1"/>
  <c r="A22" i="164" s="1"/>
  <c r="A23" i="164" s="1"/>
  <c r="A24" i="164" s="1"/>
  <c r="B18" i="164" a="1"/>
  <c r="B23" i="164" s="1"/>
  <c r="C17" i="164"/>
  <c r="C11" i="164"/>
  <c r="C8" i="164"/>
  <c r="A3" i="164"/>
  <c r="A2" i="163"/>
  <c r="A27" i="163"/>
  <c r="A28" i="163" s="1"/>
  <c r="A29" i="163" s="1"/>
  <c r="A30" i="163" s="1"/>
  <c r="A31" i="163" s="1"/>
  <c r="A32" i="163" s="1"/>
  <c r="A33" i="163" s="1"/>
  <c r="A34" i="163" s="1"/>
  <c r="A35" i="163" s="1"/>
  <c r="A36" i="163" s="1"/>
  <c r="A37" i="163" s="1"/>
  <c r="A38" i="163" s="1"/>
  <c r="A39" i="163" s="1"/>
  <c r="A40" i="163" s="1"/>
  <c r="A41" i="163" s="1"/>
  <c r="A42" i="163" s="1"/>
  <c r="A43" i="163" s="1"/>
  <c r="A44" i="163" s="1"/>
  <c r="A45" i="163" s="1"/>
  <c r="B26" i="163" a="1"/>
  <c r="B44" i="163" s="1"/>
  <c r="C25" i="163"/>
  <c r="A19" i="163"/>
  <c r="A20" i="163" s="1"/>
  <c r="A21" i="163" s="1"/>
  <c r="A22" i="163" s="1"/>
  <c r="A23" i="163" s="1"/>
  <c r="A24" i="163" s="1"/>
  <c r="B18" i="163" a="1"/>
  <c r="B23" i="163" s="1"/>
  <c r="C17" i="163"/>
  <c r="C11" i="163"/>
  <c r="C8" i="163"/>
  <c r="A3" i="163"/>
  <c r="A2" i="162"/>
  <c r="A27" i="162"/>
  <c r="A28" i="162" s="1"/>
  <c r="A29" i="162" s="1"/>
  <c r="A30" i="162" s="1"/>
  <c r="A31" i="162" s="1"/>
  <c r="A32" i="162" s="1"/>
  <c r="A33" i="162" s="1"/>
  <c r="A34" i="162" s="1"/>
  <c r="A35" i="162" s="1"/>
  <c r="A36" i="162" s="1"/>
  <c r="A37" i="162" s="1"/>
  <c r="A38" i="162" s="1"/>
  <c r="A39" i="162" s="1"/>
  <c r="A40" i="162" s="1"/>
  <c r="A41" i="162" s="1"/>
  <c r="A42" i="162" s="1"/>
  <c r="A43" i="162" s="1"/>
  <c r="A44" i="162" s="1"/>
  <c r="A45" i="162" s="1"/>
  <c r="B26" i="162" a="1"/>
  <c r="B44" i="162" s="1"/>
  <c r="C25" i="162"/>
  <c r="A19" i="162"/>
  <c r="A20" i="162" s="1"/>
  <c r="A21" i="162" s="1"/>
  <c r="A22" i="162" s="1"/>
  <c r="A23" i="162" s="1"/>
  <c r="A24" i="162" s="1"/>
  <c r="B18" i="162" a="1"/>
  <c r="B23" i="162" s="1"/>
  <c r="C17" i="162"/>
  <c r="C11" i="162"/>
  <c r="C8" i="162"/>
  <c r="A3" i="162"/>
  <c r="A2" i="161"/>
  <c r="A27" i="161"/>
  <c r="A28" i="161" s="1"/>
  <c r="A29" i="161" s="1"/>
  <c r="A30" i="161" s="1"/>
  <c r="A31" i="161" s="1"/>
  <c r="A32" i="161" s="1"/>
  <c r="A33" i="161" s="1"/>
  <c r="A34" i="161" s="1"/>
  <c r="A35" i="161" s="1"/>
  <c r="A36" i="161" s="1"/>
  <c r="A37" i="161" s="1"/>
  <c r="A38" i="161" s="1"/>
  <c r="A39" i="161" s="1"/>
  <c r="A40" i="161" s="1"/>
  <c r="A41" i="161" s="1"/>
  <c r="A42" i="161" s="1"/>
  <c r="A43" i="161" s="1"/>
  <c r="A44" i="161" s="1"/>
  <c r="A45" i="161" s="1"/>
  <c r="B26" i="161" a="1"/>
  <c r="B44" i="161" s="1"/>
  <c r="C25" i="161"/>
  <c r="A19" i="161"/>
  <c r="A20" i="161" s="1"/>
  <c r="A21" i="161" s="1"/>
  <c r="A22" i="161" s="1"/>
  <c r="A23" i="161" s="1"/>
  <c r="A24" i="161" s="1"/>
  <c r="B18" i="161" a="1"/>
  <c r="B23" i="161" s="1"/>
  <c r="C17" i="161"/>
  <c r="C11" i="161"/>
  <c r="C8" i="161"/>
  <c r="A3" i="161"/>
  <c r="A2" i="160"/>
  <c r="A27" i="160"/>
  <c r="A28" i="160" s="1"/>
  <c r="A29" i="160" s="1"/>
  <c r="A30" i="160" s="1"/>
  <c r="A31" i="160" s="1"/>
  <c r="A32" i="160" s="1"/>
  <c r="A33" i="160" s="1"/>
  <c r="A34" i="160" s="1"/>
  <c r="A35" i="160" s="1"/>
  <c r="A36" i="160" s="1"/>
  <c r="A37" i="160" s="1"/>
  <c r="A38" i="160" s="1"/>
  <c r="A39" i="160" s="1"/>
  <c r="A40" i="160" s="1"/>
  <c r="A41" i="160" s="1"/>
  <c r="A42" i="160" s="1"/>
  <c r="A43" i="160" s="1"/>
  <c r="A44" i="160" s="1"/>
  <c r="A45" i="160" s="1"/>
  <c r="B26" i="160" a="1"/>
  <c r="B44" i="160" s="1"/>
  <c r="C25" i="160"/>
  <c r="A19" i="160"/>
  <c r="A20" i="160" s="1"/>
  <c r="A21" i="160" s="1"/>
  <c r="A22" i="160" s="1"/>
  <c r="A23" i="160" s="1"/>
  <c r="A24" i="160" s="1"/>
  <c r="B18" i="160" a="1"/>
  <c r="B23" i="160" s="1"/>
  <c r="C17" i="160"/>
  <c r="C11" i="160"/>
  <c r="C8" i="160"/>
  <c r="A3" i="160"/>
  <c r="A2" i="159"/>
  <c r="A27" i="159"/>
  <c r="A28" i="159" s="1"/>
  <c r="A29" i="159" s="1"/>
  <c r="A30" i="159" s="1"/>
  <c r="A31" i="159" s="1"/>
  <c r="A32" i="159" s="1"/>
  <c r="A33" i="159" s="1"/>
  <c r="A34" i="159" s="1"/>
  <c r="A35" i="159" s="1"/>
  <c r="A36" i="159" s="1"/>
  <c r="A37" i="159" s="1"/>
  <c r="A38" i="159" s="1"/>
  <c r="A39" i="159" s="1"/>
  <c r="A40" i="159" s="1"/>
  <c r="A41" i="159" s="1"/>
  <c r="A42" i="159" s="1"/>
  <c r="A43" i="159" s="1"/>
  <c r="A44" i="159" s="1"/>
  <c r="A45" i="159" s="1"/>
  <c r="B26" i="159" a="1"/>
  <c r="B44" i="159" s="1"/>
  <c r="C25" i="159"/>
  <c r="A19" i="159"/>
  <c r="A20" i="159" s="1"/>
  <c r="A21" i="159" s="1"/>
  <c r="A22" i="159" s="1"/>
  <c r="A23" i="159" s="1"/>
  <c r="A24" i="159" s="1"/>
  <c r="B18" i="159" a="1"/>
  <c r="B23" i="159" s="1"/>
  <c r="C17" i="159"/>
  <c r="C11" i="159"/>
  <c r="C8" i="159"/>
  <c r="A3" i="159"/>
  <c r="A2" i="158"/>
  <c r="A27" i="158"/>
  <c r="A28" i="158" s="1"/>
  <c r="A29" i="158" s="1"/>
  <c r="A30" i="158" s="1"/>
  <c r="A31" i="158" s="1"/>
  <c r="A32" i="158" s="1"/>
  <c r="A33" i="158" s="1"/>
  <c r="A34" i="158" s="1"/>
  <c r="A35" i="158" s="1"/>
  <c r="A36" i="158" s="1"/>
  <c r="A37" i="158" s="1"/>
  <c r="A38" i="158" s="1"/>
  <c r="A39" i="158" s="1"/>
  <c r="A40" i="158" s="1"/>
  <c r="A41" i="158" s="1"/>
  <c r="A42" i="158" s="1"/>
  <c r="A43" i="158" s="1"/>
  <c r="A44" i="158" s="1"/>
  <c r="A45" i="158" s="1"/>
  <c r="B26" i="158" a="1"/>
  <c r="B44" i="158" s="1"/>
  <c r="C25" i="158"/>
  <c r="A19" i="158"/>
  <c r="A20" i="158" s="1"/>
  <c r="A21" i="158" s="1"/>
  <c r="A22" i="158" s="1"/>
  <c r="A23" i="158" s="1"/>
  <c r="A24" i="158" s="1"/>
  <c r="B18" i="158" a="1"/>
  <c r="B21" i="158" s="1"/>
  <c r="C17" i="158"/>
  <c r="C11" i="158"/>
  <c r="C8" i="158"/>
  <c r="A3" i="158"/>
  <c r="A2" i="157"/>
  <c r="A27" i="157"/>
  <c r="A28" i="157" s="1"/>
  <c r="A29" i="157" s="1"/>
  <c r="A30" i="157" s="1"/>
  <c r="A31" i="157" s="1"/>
  <c r="A32" i="157" s="1"/>
  <c r="A33" i="157" s="1"/>
  <c r="A34" i="157" s="1"/>
  <c r="A35" i="157" s="1"/>
  <c r="A36" i="157" s="1"/>
  <c r="A37" i="157" s="1"/>
  <c r="A38" i="157" s="1"/>
  <c r="A39" i="157" s="1"/>
  <c r="A40" i="157" s="1"/>
  <c r="A41" i="157" s="1"/>
  <c r="A42" i="157" s="1"/>
  <c r="A43" i="157" s="1"/>
  <c r="A44" i="157" s="1"/>
  <c r="A45" i="157" s="1"/>
  <c r="B26" i="157" a="1"/>
  <c r="B44" i="157" s="1"/>
  <c r="C25" i="157"/>
  <c r="A19" i="157"/>
  <c r="A20" i="157" s="1"/>
  <c r="A21" i="157" s="1"/>
  <c r="A22" i="157" s="1"/>
  <c r="A23" i="157" s="1"/>
  <c r="A24" i="157" s="1"/>
  <c r="B18" i="157" a="1"/>
  <c r="B23" i="157" s="1"/>
  <c r="C17" i="157"/>
  <c r="C11" i="157"/>
  <c r="C8" i="157"/>
  <c r="A3" i="157"/>
  <c r="A2" i="156"/>
  <c r="A27" i="156"/>
  <c r="A28" i="156" s="1"/>
  <c r="A29" i="156" s="1"/>
  <c r="A30" i="156" s="1"/>
  <c r="A31" i="156" s="1"/>
  <c r="A32" i="156" s="1"/>
  <c r="A33" i="156" s="1"/>
  <c r="A34" i="156" s="1"/>
  <c r="A35" i="156" s="1"/>
  <c r="A36" i="156" s="1"/>
  <c r="A37" i="156" s="1"/>
  <c r="A38" i="156" s="1"/>
  <c r="A39" i="156" s="1"/>
  <c r="A40" i="156" s="1"/>
  <c r="A41" i="156" s="1"/>
  <c r="A42" i="156" s="1"/>
  <c r="A43" i="156" s="1"/>
  <c r="A44" i="156" s="1"/>
  <c r="A45" i="156" s="1"/>
  <c r="B26" i="156" a="1"/>
  <c r="B44" i="156" s="1"/>
  <c r="C25" i="156"/>
  <c r="A19" i="156"/>
  <c r="A20" i="156" s="1"/>
  <c r="A21" i="156" s="1"/>
  <c r="A22" i="156" s="1"/>
  <c r="A23" i="156" s="1"/>
  <c r="A24" i="156" s="1"/>
  <c r="B18" i="156" a="1"/>
  <c r="B23" i="156" s="1"/>
  <c r="C17" i="156"/>
  <c r="C11" i="156"/>
  <c r="C8" i="156"/>
  <c r="A3" i="156"/>
  <c r="A2" i="155"/>
  <c r="A27" i="155"/>
  <c r="A28" i="155" s="1"/>
  <c r="A29" i="155" s="1"/>
  <c r="A30" i="155" s="1"/>
  <c r="A31" i="155" s="1"/>
  <c r="A32" i="155" s="1"/>
  <c r="A33" i="155" s="1"/>
  <c r="A34" i="155" s="1"/>
  <c r="A35" i="155" s="1"/>
  <c r="A36" i="155" s="1"/>
  <c r="A37" i="155" s="1"/>
  <c r="A38" i="155" s="1"/>
  <c r="A39" i="155" s="1"/>
  <c r="A40" i="155" s="1"/>
  <c r="A41" i="155" s="1"/>
  <c r="A42" i="155" s="1"/>
  <c r="A43" i="155" s="1"/>
  <c r="A44" i="155" s="1"/>
  <c r="A45" i="155" s="1"/>
  <c r="B26" i="155" a="1"/>
  <c r="B44" i="155" s="1"/>
  <c r="C25" i="155"/>
  <c r="A19" i="155"/>
  <c r="A20" i="155" s="1"/>
  <c r="A21" i="155" s="1"/>
  <c r="A22" i="155" s="1"/>
  <c r="A23" i="155" s="1"/>
  <c r="A24" i="155" s="1"/>
  <c r="B18" i="155" a="1"/>
  <c r="B23" i="155" s="1"/>
  <c r="C17" i="155"/>
  <c r="C11" i="155"/>
  <c r="C8" i="155"/>
  <c r="A3" i="155"/>
  <c r="A2" i="154"/>
  <c r="A27" i="154"/>
  <c r="A28" i="154" s="1"/>
  <c r="A29" i="154" s="1"/>
  <c r="A30" i="154" s="1"/>
  <c r="A31" i="154" s="1"/>
  <c r="A32" i="154" s="1"/>
  <c r="A33" i="154" s="1"/>
  <c r="A34" i="154" s="1"/>
  <c r="A35" i="154" s="1"/>
  <c r="A36" i="154" s="1"/>
  <c r="A37" i="154" s="1"/>
  <c r="A38" i="154" s="1"/>
  <c r="A39" i="154" s="1"/>
  <c r="A40" i="154" s="1"/>
  <c r="A41" i="154" s="1"/>
  <c r="A42" i="154" s="1"/>
  <c r="A43" i="154" s="1"/>
  <c r="A44" i="154" s="1"/>
  <c r="A45" i="154" s="1"/>
  <c r="B26" i="154" a="1"/>
  <c r="B45" i="154" s="1"/>
  <c r="C25" i="154"/>
  <c r="A19" i="154"/>
  <c r="A20" i="154" s="1"/>
  <c r="A21" i="154" s="1"/>
  <c r="A22" i="154" s="1"/>
  <c r="A23" i="154" s="1"/>
  <c r="A24" i="154" s="1"/>
  <c r="B18" i="154" a="1"/>
  <c r="B24" i="154" s="1"/>
  <c r="C17" i="154"/>
  <c r="C11" i="154"/>
  <c r="C8" i="154"/>
  <c r="A3" i="154"/>
  <c r="A2" i="265"/>
  <c r="A27" i="265"/>
  <c r="A28" i="265" s="1"/>
  <c r="A29" i="265" s="1"/>
  <c r="A30" i="265" s="1"/>
  <c r="A31" i="265" s="1"/>
  <c r="A32" i="265" s="1"/>
  <c r="A33" i="265" s="1"/>
  <c r="A34" i="265" s="1"/>
  <c r="A35" i="265" s="1"/>
  <c r="A36" i="265" s="1"/>
  <c r="A37" i="265" s="1"/>
  <c r="A38" i="265" s="1"/>
  <c r="A39" i="265" s="1"/>
  <c r="A40" i="265" s="1"/>
  <c r="A41" i="265" s="1"/>
  <c r="A42" i="265" s="1"/>
  <c r="A43" i="265" s="1"/>
  <c r="A44" i="265" s="1"/>
  <c r="A45" i="265" s="1"/>
  <c r="B26" i="265" a="1"/>
  <c r="B44" i="265" s="1"/>
  <c r="C25" i="265"/>
  <c r="A19" i="265"/>
  <c r="A20" i="265" s="1"/>
  <c r="A21" i="265" s="1"/>
  <c r="A22" i="265" s="1"/>
  <c r="A23" i="265" s="1"/>
  <c r="A24" i="265" s="1"/>
  <c r="B18" i="265" a="1"/>
  <c r="B23" i="265" s="1"/>
  <c r="C17" i="265"/>
  <c r="C11" i="265"/>
  <c r="C8" i="265"/>
  <c r="A3" i="265"/>
  <c r="A2" i="143"/>
  <c r="A27" i="143"/>
  <c r="A28" i="143" s="1"/>
  <c r="A29" i="143" s="1"/>
  <c r="A30" i="143" s="1"/>
  <c r="A31" i="143" s="1"/>
  <c r="A32" i="143" s="1"/>
  <c r="A33" i="143" s="1"/>
  <c r="A34" i="143" s="1"/>
  <c r="A35" i="143" s="1"/>
  <c r="A36" i="143" s="1"/>
  <c r="A37" i="143" s="1"/>
  <c r="A38" i="143" s="1"/>
  <c r="A39" i="143" s="1"/>
  <c r="A40" i="143" s="1"/>
  <c r="A41" i="143" s="1"/>
  <c r="A42" i="143" s="1"/>
  <c r="A43" i="143" s="1"/>
  <c r="A44" i="143" s="1"/>
  <c r="A45" i="143" s="1"/>
  <c r="B26" i="143" a="1"/>
  <c r="B44" i="143" s="1"/>
  <c r="C25" i="143"/>
  <c r="A19" i="143"/>
  <c r="A20" i="143" s="1"/>
  <c r="A21" i="143" s="1"/>
  <c r="A22" i="143" s="1"/>
  <c r="A23" i="143" s="1"/>
  <c r="A24" i="143" s="1"/>
  <c r="B18" i="143" a="1"/>
  <c r="B23" i="143" s="1"/>
  <c r="C17" i="143"/>
  <c r="C11" i="143"/>
  <c r="C8" i="143"/>
  <c r="A3" i="143"/>
  <c r="C25" i="4"/>
  <c r="C17" i="4"/>
  <c r="C42" i="3"/>
  <c r="G13" i="3"/>
  <c r="E13" i="3"/>
  <c r="G12" i="3"/>
  <c r="D12" i="3"/>
  <c r="B26" i="4" a="1"/>
  <c r="B42" i="4" s="1"/>
  <c r="B29" i="4"/>
  <c r="B18" i="4" a="1"/>
  <c r="B18" i="4" s="1"/>
  <c r="A2" i="3"/>
  <c r="A27" i="4"/>
  <c r="A28" i="4" s="1"/>
  <c r="A29" i="4" s="1"/>
  <c r="A30" i="4" s="1"/>
  <c r="A31" i="4" s="1"/>
  <c r="A32" i="4" s="1"/>
  <c r="A33" i="4" s="1"/>
  <c r="A34" i="4" s="1"/>
  <c r="A35" i="4" s="1"/>
  <c r="A36" i="4" s="1"/>
  <c r="A37" i="4" s="1"/>
  <c r="A38" i="4" s="1"/>
  <c r="A39" i="4" s="1"/>
  <c r="A40" i="4" s="1"/>
  <c r="A41" i="4" s="1"/>
  <c r="A42" i="4" s="1"/>
  <c r="A43" i="4" s="1"/>
  <c r="A44" i="4" s="1"/>
  <c r="A45" i="4" s="1"/>
  <c r="A19" i="4"/>
  <c r="A20" i="4" s="1"/>
  <c r="A21" i="4" s="1"/>
  <c r="A22" i="4" s="1"/>
  <c r="A23" i="4" s="1"/>
  <c r="A24" i="4" s="1"/>
  <c r="C11" i="4"/>
  <c r="C8" i="4"/>
  <c r="D8" i="3"/>
  <c r="E8" i="3"/>
  <c r="F8" i="3"/>
  <c r="G8" i="3"/>
  <c r="C10" i="3"/>
  <c r="C8" i="3" s="1"/>
  <c r="C11" i="3"/>
  <c r="C9" i="3"/>
  <c r="A3" i="4"/>
  <c r="A2" i="4"/>
  <c r="G21" i="3"/>
  <c r="D21" i="3"/>
  <c r="E12" i="3"/>
  <c r="C16" i="3"/>
  <c r="E21" i="3"/>
  <c r="F21" i="3"/>
  <c r="F12" i="3" s="1"/>
  <c r="D13" i="3"/>
  <c r="F13" i="3"/>
  <c r="C23" i="3"/>
  <c r="C21" i="3" s="1"/>
  <c r="C24" i="3"/>
  <c r="C25" i="3"/>
  <c r="C26" i="3"/>
  <c r="C27" i="3"/>
  <c r="C28" i="3"/>
  <c r="C29" i="3"/>
  <c r="C30" i="3"/>
  <c r="C31" i="3"/>
  <c r="C32" i="3"/>
  <c r="C33" i="3"/>
  <c r="C34" i="3"/>
  <c r="C35" i="3"/>
  <c r="C36" i="3"/>
  <c r="C37" i="3"/>
  <c r="C38" i="3"/>
  <c r="C39" i="3"/>
  <c r="C40" i="3"/>
  <c r="C41" i="3"/>
  <c r="C22" i="3"/>
  <c r="C15" i="3"/>
  <c r="C13" i="3" s="1"/>
  <c r="C12" i="3" s="1"/>
  <c r="C17" i="3"/>
  <c r="C18" i="3"/>
  <c r="C19" i="3"/>
  <c r="C20" i="3"/>
  <c r="C14" i="3"/>
  <c r="A23" i="3"/>
  <c r="A24" i="3" s="1"/>
  <c r="A25" i="3" s="1"/>
  <c r="A26" i="3" s="1"/>
  <c r="A27" i="3" s="1"/>
  <c r="A28" i="3" s="1"/>
  <c r="A29" i="3" s="1"/>
  <c r="A30" i="3" s="1"/>
  <c r="A31" i="3" s="1"/>
  <c r="A32" i="3" s="1"/>
  <c r="A33" i="3" s="1"/>
  <c r="A34" i="3" s="1"/>
  <c r="A35" i="3" s="1"/>
  <c r="A36" i="3" s="1"/>
  <c r="A37" i="3" s="1"/>
  <c r="A38" i="3" s="1"/>
  <c r="A39" i="3" s="1"/>
  <c r="A40" i="3" s="1"/>
  <c r="A41" i="3" s="1"/>
  <c r="A15" i="3"/>
  <c r="A16" i="3" s="1"/>
  <c r="A17" i="3" s="1"/>
  <c r="A18" i="3" s="1"/>
  <c r="A19" i="3" s="1"/>
  <c r="A20" i="3" s="1"/>
  <c r="A3" i="3"/>
  <c r="V144" i="1"/>
  <c r="W144" i="1"/>
  <c r="X144" i="1"/>
  <c r="Y144" i="1"/>
  <c r="V130" i="1"/>
  <c r="W130" i="1"/>
  <c r="X130" i="1"/>
  <c r="Y130" i="1"/>
  <c r="V15" i="1"/>
  <c r="W15" i="1"/>
  <c r="X15" i="1"/>
  <c r="Y15" i="1"/>
  <c r="V9" i="1"/>
  <c r="V8" i="1" s="1"/>
  <c r="W9" i="1"/>
  <c r="W8" i="1" s="1"/>
  <c r="X9" i="1"/>
  <c r="X8" i="1" s="1"/>
  <c r="Y9" i="1"/>
  <c r="Y8" i="1" s="1"/>
  <c r="V12" i="1"/>
  <c r="W12" i="1"/>
  <c r="X12" i="1"/>
  <c r="Y12" i="1"/>
  <c r="G144" i="1"/>
  <c r="H144" i="1"/>
  <c r="G130" i="1"/>
  <c r="H130" i="1"/>
  <c r="G15" i="1"/>
  <c r="H15" i="1"/>
  <c r="D10" i="1"/>
  <c r="G12" i="1"/>
  <c r="H12" i="1"/>
  <c r="G9" i="1"/>
  <c r="G8" i="1" s="1"/>
  <c r="H9" i="1"/>
  <c r="H8" i="1" s="1"/>
  <c r="B31" i="221" l="1"/>
  <c r="B44" i="221"/>
  <c r="B45" i="4"/>
  <c r="B33" i="4"/>
  <c r="B31" i="154"/>
  <c r="B34" i="154"/>
  <c r="B31" i="4"/>
  <c r="B26" i="221"/>
  <c r="B40" i="4"/>
  <c r="B27" i="4"/>
  <c r="B20" i="265"/>
  <c r="B39" i="154"/>
  <c r="B24" i="232"/>
  <c r="B27" i="154"/>
  <c r="B43" i="154"/>
  <c r="B32" i="221"/>
  <c r="B24" i="231"/>
  <c r="B24" i="234"/>
  <c r="B39" i="221"/>
  <c r="C15" i="160"/>
  <c r="C15" i="162"/>
  <c r="C15" i="168"/>
  <c r="C15" i="179"/>
  <c r="C15" i="204"/>
  <c r="C15" i="216"/>
  <c r="C15" i="176"/>
  <c r="C15" i="182"/>
  <c r="C15" i="161"/>
  <c r="C15" i="158"/>
  <c r="C15" i="159"/>
  <c r="C15" i="167"/>
  <c r="C15" i="184"/>
  <c r="C15" i="191"/>
  <c r="C15" i="227"/>
  <c r="C15" i="192"/>
  <c r="C15" i="177"/>
  <c r="C15" i="197"/>
  <c r="C15" i="203"/>
  <c r="C15" i="208"/>
  <c r="C15" i="195"/>
  <c r="C15" i="201"/>
  <c r="C15" i="218"/>
  <c r="C15" i="223"/>
  <c r="C15" i="226"/>
  <c r="C15" i="265"/>
  <c r="C15" i="235"/>
  <c r="C15" i="234"/>
  <c r="C15" i="233"/>
  <c r="C15" i="232"/>
  <c r="C15" i="231"/>
  <c r="C15" i="230"/>
  <c r="C15" i="229"/>
  <c r="C15" i="228"/>
  <c r="C15" i="225"/>
  <c r="C15" i="224"/>
  <c r="C15" i="222"/>
  <c r="C15" i="221"/>
  <c r="C15" i="220"/>
  <c r="C15" i="219"/>
  <c r="C15" i="217"/>
  <c r="C15" i="209"/>
  <c r="C15" i="207"/>
  <c r="C15" i="206"/>
  <c r="C15" i="205"/>
  <c r="C15" i="289"/>
  <c r="C15" i="202"/>
  <c r="C15" i="200"/>
  <c r="C15" i="199"/>
  <c r="C15" i="198"/>
  <c r="C15" i="196"/>
  <c r="C15" i="194"/>
  <c r="C15" i="193"/>
  <c r="C15" i="190"/>
  <c r="C15" i="189"/>
  <c r="C15" i="188"/>
  <c r="C15" i="187"/>
  <c r="C15" i="185"/>
  <c r="C15" i="183"/>
  <c r="C15" i="181"/>
  <c r="C15" i="180"/>
  <c r="C15" i="178"/>
  <c r="C15" i="175"/>
  <c r="C15" i="174"/>
  <c r="C15" i="288"/>
  <c r="C15" i="173"/>
  <c r="C15" i="287"/>
  <c r="C15" i="171"/>
  <c r="C15" i="170"/>
  <c r="C15" i="169"/>
  <c r="C15" i="166"/>
  <c r="C15" i="165"/>
  <c r="C15" i="164"/>
  <c r="C15" i="163"/>
  <c r="C15" i="157"/>
  <c r="C15" i="156"/>
  <c r="C15" i="155"/>
  <c r="C15" i="154"/>
  <c r="C15" i="143"/>
  <c r="B39" i="4"/>
  <c r="B26" i="4"/>
  <c r="B42" i="154"/>
  <c r="B35" i="221"/>
  <c r="B23" i="222"/>
  <c r="B24" i="222"/>
  <c r="B38" i="4"/>
  <c r="B37" i="4"/>
  <c r="B20" i="143"/>
  <c r="B24" i="226"/>
  <c r="B36" i="4"/>
  <c r="B20" i="221"/>
  <c r="B34" i="4"/>
  <c r="B26" i="154"/>
  <c r="B32" i="4"/>
  <c r="B30" i="154"/>
  <c r="B44" i="4"/>
  <c r="B30" i="4"/>
  <c r="B32" i="154"/>
  <c r="B43" i="4"/>
  <c r="B28" i="221"/>
  <c r="B41" i="4"/>
  <c r="B28" i="4"/>
  <c r="B36" i="154"/>
  <c r="H11" i="1"/>
  <c r="H7" i="1" s="1"/>
  <c r="H147" i="1" s="1"/>
  <c r="B22" i="191"/>
  <c r="B35" i="154"/>
  <c r="B20" i="209"/>
  <c r="B24" i="216"/>
  <c r="B24" i="217"/>
  <c r="B24" i="218"/>
  <c r="B24" i="219"/>
  <c r="B24" i="220"/>
  <c r="B19" i="221"/>
  <c r="B36" i="221"/>
  <c r="B24" i="235"/>
  <c r="B35" i="4"/>
  <c r="B24" i="143"/>
  <c r="B24" i="265"/>
  <c r="B38" i="154"/>
  <c r="B40" i="221"/>
  <c r="B22" i="222"/>
  <c r="B24" i="233"/>
  <c r="B43" i="221"/>
  <c r="B40" i="154"/>
  <c r="B24" i="230"/>
  <c r="Y11" i="1"/>
  <c r="Y7" i="1" s="1"/>
  <c r="Y147" i="1" s="1"/>
  <c r="B28" i="154"/>
  <c r="B44" i="154"/>
  <c r="B27" i="221"/>
  <c r="B24" i="229"/>
  <c r="W11" i="1"/>
  <c r="W7" i="1" s="1"/>
  <c r="W147" i="1" s="1"/>
  <c r="B18" i="191"/>
  <c r="V11" i="1"/>
  <c r="V7" i="1" s="1"/>
  <c r="V147" i="1" s="1"/>
  <c r="B24" i="191"/>
  <c r="B20" i="216"/>
  <c r="B20" i="217"/>
  <c r="B20" i="218"/>
  <c r="B20" i="219"/>
  <c r="B20" i="220"/>
  <c r="B18" i="221"/>
  <c r="C15" i="4"/>
  <c r="B20" i="158"/>
  <c r="B20" i="223"/>
  <c r="B20" i="224"/>
  <c r="B20" i="225"/>
  <c r="B20" i="227"/>
  <c r="B20" i="228"/>
  <c r="B20" i="229"/>
  <c r="B20" i="226"/>
  <c r="B20" i="230"/>
  <c r="B20" i="231"/>
  <c r="B20" i="232"/>
  <c r="B20" i="233"/>
  <c r="B20" i="234"/>
  <c r="B20" i="235"/>
  <c r="B23" i="158"/>
  <c r="B20" i="192"/>
  <c r="B20" i="193"/>
  <c r="B20" i="194"/>
  <c r="B20" i="195"/>
  <c r="B20" i="196"/>
  <c r="B20" i="197"/>
  <c r="B20" i="198"/>
  <c r="B20" i="199"/>
  <c r="B20" i="200"/>
  <c r="B20" i="201"/>
  <c r="B20" i="202"/>
  <c r="B20" i="203"/>
  <c r="B20" i="289"/>
  <c r="B20" i="204"/>
  <c r="B20" i="205"/>
  <c r="B20" i="206"/>
  <c r="B20" i="207"/>
  <c r="B20" i="208"/>
  <c r="B24" i="223"/>
  <c r="B24" i="224"/>
  <c r="B24" i="225"/>
  <c r="B24" i="227"/>
  <c r="B24" i="228"/>
  <c r="B22" i="158"/>
  <c r="B24" i="192"/>
  <c r="B24" i="193"/>
  <c r="B24" i="194"/>
  <c r="B24" i="195"/>
  <c r="B24" i="196"/>
  <c r="B24" i="197"/>
  <c r="B24" i="198"/>
  <c r="B24" i="199"/>
  <c r="B24" i="200"/>
  <c r="B24" i="201"/>
  <c r="B24" i="202"/>
  <c r="B24" i="203"/>
  <c r="B24" i="289"/>
  <c r="B24" i="204"/>
  <c r="B24" i="205"/>
  <c r="B24" i="206"/>
  <c r="B24" i="207"/>
  <c r="B24" i="208"/>
  <c r="B24" i="209"/>
  <c r="B20" i="159"/>
  <c r="B20" i="160"/>
  <c r="B18" i="161"/>
  <c r="B24" i="159"/>
  <c r="B24" i="160"/>
  <c r="B19" i="161"/>
  <c r="B22" i="221"/>
  <c r="B24" i="158"/>
  <c r="B20" i="161"/>
  <c r="B23" i="221"/>
  <c r="B24" i="161"/>
  <c r="B24" i="221"/>
  <c r="B18" i="222"/>
  <c r="B19" i="222"/>
  <c r="B20" i="155"/>
  <c r="B20" i="156"/>
  <c r="B20" i="157"/>
  <c r="B18" i="158"/>
  <c r="B20" i="162"/>
  <c r="B20" i="163"/>
  <c r="B20" i="164"/>
  <c r="B20" i="165"/>
  <c r="B20" i="166"/>
  <c r="B20" i="167"/>
  <c r="B20" i="168"/>
  <c r="B20" i="169"/>
  <c r="B20" i="170"/>
  <c r="B20" i="171"/>
  <c r="B20" i="287"/>
  <c r="B20" i="173"/>
  <c r="B20" i="288"/>
  <c r="B20" i="174"/>
  <c r="B20" i="175"/>
  <c r="B20" i="176"/>
  <c r="B20" i="177"/>
  <c r="B20" i="178"/>
  <c r="B20" i="179"/>
  <c r="B20" i="180"/>
  <c r="B20" i="181"/>
  <c r="B20" i="182"/>
  <c r="B20" i="183"/>
  <c r="B20" i="184"/>
  <c r="B20" i="185"/>
  <c r="B20" i="187"/>
  <c r="B20" i="188"/>
  <c r="B20" i="189"/>
  <c r="B20" i="190"/>
  <c r="B24" i="155"/>
  <c r="B24" i="156"/>
  <c r="B24" i="157"/>
  <c r="B19" i="158"/>
  <c r="B24" i="162"/>
  <c r="B24" i="163"/>
  <c r="B24" i="164"/>
  <c r="B24" i="165"/>
  <c r="B24" i="166"/>
  <c r="B24" i="167"/>
  <c r="B24" i="168"/>
  <c r="B24" i="169"/>
  <c r="B24" i="170"/>
  <c r="B24" i="171"/>
  <c r="B24" i="287"/>
  <c r="B24" i="173"/>
  <c r="B24" i="288"/>
  <c r="B24" i="174"/>
  <c r="B24" i="175"/>
  <c r="B24" i="176"/>
  <c r="B24" i="177"/>
  <c r="B24" i="178"/>
  <c r="B24" i="179"/>
  <c r="B24" i="180"/>
  <c r="B24" i="181"/>
  <c r="B24" i="182"/>
  <c r="B24" i="183"/>
  <c r="B24" i="184"/>
  <c r="B24" i="185"/>
  <c r="B24" i="187"/>
  <c r="B24" i="188"/>
  <c r="B24" i="189"/>
  <c r="B24" i="190"/>
  <c r="B20" i="191"/>
  <c r="B29" i="235"/>
  <c r="B37" i="235"/>
  <c r="B45" i="235"/>
  <c r="B21" i="235"/>
  <c r="B26" i="235"/>
  <c r="B30" i="235"/>
  <c r="B34" i="235"/>
  <c r="B38" i="235"/>
  <c r="B42" i="235"/>
  <c r="B18" i="235"/>
  <c r="B22" i="235"/>
  <c r="B27" i="235"/>
  <c r="B31" i="235"/>
  <c r="B35" i="235"/>
  <c r="B39" i="235"/>
  <c r="B43" i="235"/>
  <c r="B33" i="235"/>
  <c r="B41" i="235"/>
  <c r="B19" i="235"/>
  <c r="B28" i="235"/>
  <c r="B32" i="235"/>
  <c r="B36" i="235"/>
  <c r="B40" i="235"/>
  <c r="B33" i="234"/>
  <c r="B21" i="234"/>
  <c r="B26" i="234"/>
  <c r="B30" i="234"/>
  <c r="B34" i="234"/>
  <c r="B38" i="234"/>
  <c r="B42" i="234"/>
  <c r="B29" i="234"/>
  <c r="B37" i="234"/>
  <c r="B41" i="234"/>
  <c r="B45" i="234"/>
  <c r="B18" i="234"/>
  <c r="B22" i="234"/>
  <c r="B27" i="234"/>
  <c r="B31" i="234"/>
  <c r="B35" i="234"/>
  <c r="B39" i="234"/>
  <c r="B43" i="234"/>
  <c r="B19" i="234"/>
  <c r="B28" i="234"/>
  <c r="B32" i="234"/>
  <c r="B36" i="234"/>
  <c r="B40" i="234"/>
  <c r="B29" i="233"/>
  <c r="B37" i="233"/>
  <c r="B21" i="233"/>
  <c r="B26" i="233"/>
  <c r="B30" i="233"/>
  <c r="B34" i="233"/>
  <c r="B38" i="233"/>
  <c r="B42" i="233"/>
  <c r="B33" i="233"/>
  <c r="B41" i="233"/>
  <c r="B45" i="233"/>
  <c r="B18" i="233"/>
  <c r="B22" i="233"/>
  <c r="B27" i="233"/>
  <c r="B31" i="233"/>
  <c r="B35" i="233"/>
  <c r="B39" i="233"/>
  <c r="B43" i="233"/>
  <c r="B19" i="233"/>
  <c r="B28" i="233"/>
  <c r="B32" i="233"/>
  <c r="B36" i="233"/>
  <c r="B40" i="233"/>
  <c r="B29" i="232"/>
  <c r="B37" i="232"/>
  <c r="B41" i="232"/>
  <c r="B45" i="232"/>
  <c r="B21" i="232"/>
  <c r="B26" i="232"/>
  <c r="B30" i="232"/>
  <c r="B34" i="232"/>
  <c r="B38" i="232"/>
  <c r="B42" i="232"/>
  <c r="B33" i="232"/>
  <c r="B18" i="232"/>
  <c r="B22" i="232"/>
  <c r="B27" i="232"/>
  <c r="B31" i="232"/>
  <c r="B35" i="232"/>
  <c r="B39" i="232"/>
  <c r="B43" i="232"/>
  <c r="B19" i="232"/>
  <c r="B28" i="232"/>
  <c r="B32" i="232"/>
  <c r="B36" i="232"/>
  <c r="B40" i="232"/>
  <c r="B29" i="231"/>
  <c r="B21" i="231"/>
  <c r="B26" i="231"/>
  <c r="B30" i="231"/>
  <c r="B34" i="231"/>
  <c r="B38" i="231"/>
  <c r="B42" i="231"/>
  <c r="B33" i="231"/>
  <c r="B37" i="231"/>
  <c r="B41" i="231"/>
  <c r="B45" i="231"/>
  <c r="B18" i="231"/>
  <c r="B22" i="231"/>
  <c r="B27" i="231"/>
  <c r="B31" i="231"/>
  <c r="B35" i="231"/>
  <c r="B39" i="231"/>
  <c r="B43" i="231"/>
  <c r="B19" i="231"/>
  <c r="B28" i="231"/>
  <c r="B32" i="231"/>
  <c r="B36" i="231"/>
  <c r="B40" i="231"/>
  <c r="B29" i="230"/>
  <c r="B37" i="230"/>
  <c r="B45" i="230"/>
  <c r="B21" i="230"/>
  <c r="B26" i="230"/>
  <c r="B30" i="230"/>
  <c r="B34" i="230"/>
  <c r="B38" i="230"/>
  <c r="B42" i="230"/>
  <c r="B33" i="230"/>
  <c r="B41" i="230"/>
  <c r="B18" i="230"/>
  <c r="B22" i="230"/>
  <c r="B27" i="230"/>
  <c r="B31" i="230"/>
  <c r="B35" i="230"/>
  <c r="B39" i="230"/>
  <c r="B43" i="230"/>
  <c r="B19" i="230"/>
  <c r="B28" i="230"/>
  <c r="B32" i="230"/>
  <c r="B36" i="230"/>
  <c r="B40" i="230"/>
  <c r="B29" i="226"/>
  <c r="B37" i="226"/>
  <c r="B21" i="226"/>
  <c r="B26" i="226"/>
  <c r="B30" i="226"/>
  <c r="B34" i="226"/>
  <c r="B38" i="226"/>
  <c r="B42" i="226"/>
  <c r="B18" i="226"/>
  <c r="B22" i="226"/>
  <c r="B27" i="226"/>
  <c r="B31" i="226"/>
  <c r="B35" i="226"/>
  <c r="B39" i="226"/>
  <c r="B43" i="226"/>
  <c r="B33" i="226"/>
  <c r="B41" i="226"/>
  <c r="B45" i="226"/>
  <c r="B19" i="226"/>
  <c r="B28" i="226"/>
  <c r="B32" i="226"/>
  <c r="B36" i="226"/>
  <c r="B40" i="226"/>
  <c r="B21" i="229"/>
  <c r="B26" i="229"/>
  <c r="B30" i="229"/>
  <c r="B34" i="229"/>
  <c r="B38" i="229"/>
  <c r="B42" i="229"/>
  <c r="B18" i="229"/>
  <c r="B22" i="229"/>
  <c r="B27" i="229"/>
  <c r="B31" i="229"/>
  <c r="B35" i="229"/>
  <c r="B39" i="229"/>
  <c r="B43" i="229"/>
  <c r="B29" i="229"/>
  <c r="B33" i="229"/>
  <c r="B37" i="229"/>
  <c r="B41" i="229"/>
  <c r="B45" i="229"/>
  <c r="B19" i="229"/>
  <c r="B28" i="229"/>
  <c r="B32" i="229"/>
  <c r="B36" i="229"/>
  <c r="B40" i="229"/>
  <c r="B29" i="228"/>
  <c r="B33" i="228"/>
  <c r="B37" i="228"/>
  <c r="B41" i="228"/>
  <c r="B45" i="228"/>
  <c r="B21" i="228"/>
  <c r="B26" i="228"/>
  <c r="B30" i="228"/>
  <c r="B34" i="228"/>
  <c r="B38" i="228"/>
  <c r="B42" i="228"/>
  <c r="B18" i="228"/>
  <c r="B22" i="228"/>
  <c r="B27" i="228"/>
  <c r="B31" i="228"/>
  <c r="B35" i="228"/>
  <c r="B39" i="228"/>
  <c r="B43" i="228"/>
  <c r="B19" i="228"/>
  <c r="B28" i="228"/>
  <c r="B32" i="228"/>
  <c r="B36" i="228"/>
  <c r="B40" i="228"/>
  <c r="B29" i="227"/>
  <c r="B33" i="227"/>
  <c r="B37" i="227"/>
  <c r="B41" i="227"/>
  <c r="B45" i="227"/>
  <c r="B21" i="227"/>
  <c r="B26" i="227"/>
  <c r="B30" i="227"/>
  <c r="B34" i="227"/>
  <c r="B38" i="227"/>
  <c r="B42" i="227"/>
  <c r="B18" i="227"/>
  <c r="B22" i="227"/>
  <c r="B27" i="227"/>
  <c r="B31" i="227"/>
  <c r="B35" i="227"/>
  <c r="B39" i="227"/>
  <c r="B43" i="227"/>
  <c r="B19" i="227"/>
  <c r="B28" i="227"/>
  <c r="B32" i="227"/>
  <c r="B36" i="227"/>
  <c r="B40" i="227"/>
  <c r="B29" i="225"/>
  <c r="B33" i="225"/>
  <c r="B37" i="225"/>
  <c r="B41" i="225"/>
  <c r="B45" i="225"/>
  <c r="B18" i="225"/>
  <c r="B22" i="225"/>
  <c r="B27" i="225"/>
  <c r="B31" i="225"/>
  <c r="B35" i="225"/>
  <c r="B39" i="225"/>
  <c r="B43" i="225"/>
  <c r="B21" i="225"/>
  <c r="B26" i="225"/>
  <c r="B30" i="225"/>
  <c r="B34" i="225"/>
  <c r="B38" i="225"/>
  <c r="B42" i="225"/>
  <c r="B19" i="225"/>
  <c r="B28" i="225"/>
  <c r="B32" i="225"/>
  <c r="B36" i="225"/>
  <c r="B40" i="225"/>
  <c r="B33" i="224"/>
  <c r="B41" i="224"/>
  <c r="B45" i="224"/>
  <c r="B21" i="224"/>
  <c r="B26" i="224"/>
  <c r="B30" i="224"/>
  <c r="B34" i="224"/>
  <c r="B38" i="224"/>
  <c r="B42" i="224"/>
  <c r="B29" i="224"/>
  <c r="B37" i="224"/>
  <c r="B18" i="224"/>
  <c r="B22" i="224"/>
  <c r="B27" i="224"/>
  <c r="B31" i="224"/>
  <c r="B35" i="224"/>
  <c r="B39" i="224"/>
  <c r="B43" i="224"/>
  <c r="B19" i="224"/>
  <c r="B28" i="224"/>
  <c r="B32" i="224"/>
  <c r="B36" i="224"/>
  <c r="B40" i="224"/>
  <c r="B18" i="223"/>
  <c r="B22" i="223"/>
  <c r="B27" i="223"/>
  <c r="B31" i="223"/>
  <c r="B35" i="223"/>
  <c r="B39" i="223"/>
  <c r="B43" i="223"/>
  <c r="B29" i="223"/>
  <c r="B33" i="223"/>
  <c r="B37" i="223"/>
  <c r="B41" i="223"/>
  <c r="B45" i="223"/>
  <c r="B21" i="223"/>
  <c r="B26" i="223"/>
  <c r="B30" i="223"/>
  <c r="B34" i="223"/>
  <c r="B38" i="223"/>
  <c r="B42" i="223"/>
  <c r="B19" i="223"/>
  <c r="B28" i="223"/>
  <c r="B32" i="223"/>
  <c r="B36" i="223"/>
  <c r="B40" i="223"/>
  <c r="B29" i="222"/>
  <c r="B33" i="222"/>
  <c r="B37" i="222"/>
  <c r="B41" i="222"/>
  <c r="B45" i="222"/>
  <c r="B26" i="222"/>
  <c r="B30" i="222"/>
  <c r="B34" i="222"/>
  <c r="B38" i="222"/>
  <c r="B42" i="222"/>
  <c r="B27" i="222"/>
  <c r="B31" i="222"/>
  <c r="B35" i="222"/>
  <c r="B39" i="222"/>
  <c r="B43" i="222"/>
  <c r="B28" i="222"/>
  <c r="B32" i="222"/>
  <c r="B36" i="222"/>
  <c r="B40" i="222"/>
  <c r="B29" i="221"/>
  <c r="B33" i="221"/>
  <c r="B37" i="221"/>
  <c r="B41" i="221"/>
  <c r="B45" i="221"/>
  <c r="B30" i="221"/>
  <c r="B34" i="221"/>
  <c r="B38" i="221"/>
  <c r="B29" i="220"/>
  <c r="B37" i="220"/>
  <c r="B45" i="220"/>
  <c r="B21" i="220"/>
  <c r="B26" i="220"/>
  <c r="B30" i="220"/>
  <c r="B34" i="220"/>
  <c r="B38" i="220"/>
  <c r="B42" i="220"/>
  <c r="B33" i="220"/>
  <c r="B41" i="220"/>
  <c r="B18" i="220"/>
  <c r="B22" i="220"/>
  <c r="B27" i="220"/>
  <c r="B31" i="220"/>
  <c r="B35" i="220"/>
  <c r="B39" i="220"/>
  <c r="B43" i="220"/>
  <c r="B19" i="220"/>
  <c r="B28" i="220"/>
  <c r="B32" i="220"/>
  <c r="B36" i="220"/>
  <c r="B40" i="220"/>
  <c r="B33" i="219"/>
  <c r="B41" i="219"/>
  <c r="B45" i="219"/>
  <c r="B21" i="219"/>
  <c r="B26" i="219"/>
  <c r="B30" i="219"/>
  <c r="B34" i="219"/>
  <c r="B38" i="219"/>
  <c r="B42" i="219"/>
  <c r="B18" i="219"/>
  <c r="B22" i="219"/>
  <c r="B27" i="219"/>
  <c r="B31" i="219"/>
  <c r="B35" i="219"/>
  <c r="B39" i="219"/>
  <c r="B43" i="219"/>
  <c r="B29" i="219"/>
  <c r="B37" i="219"/>
  <c r="B19" i="219"/>
  <c r="B28" i="219"/>
  <c r="B32" i="219"/>
  <c r="B36" i="219"/>
  <c r="B40" i="219"/>
  <c r="B21" i="218"/>
  <c r="B26" i="218"/>
  <c r="B30" i="218"/>
  <c r="B34" i="218"/>
  <c r="B38" i="218"/>
  <c r="B42" i="218"/>
  <c r="B29" i="218"/>
  <c r="B33" i="218"/>
  <c r="B37" i="218"/>
  <c r="B41" i="218"/>
  <c r="B45" i="218"/>
  <c r="B18" i="218"/>
  <c r="B22" i="218"/>
  <c r="B27" i="218"/>
  <c r="B31" i="218"/>
  <c r="B35" i="218"/>
  <c r="B39" i="218"/>
  <c r="B43" i="218"/>
  <c r="B19" i="218"/>
  <c r="B28" i="218"/>
  <c r="B32" i="218"/>
  <c r="B36" i="218"/>
  <c r="B40" i="218"/>
  <c r="B33" i="217"/>
  <c r="B41" i="217"/>
  <c r="B21" i="217"/>
  <c r="B26" i="217"/>
  <c r="B30" i="217"/>
  <c r="B34" i="217"/>
  <c r="B38" i="217"/>
  <c r="B42" i="217"/>
  <c r="B18" i="217"/>
  <c r="B22" i="217"/>
  <c r="B27" i="217"/>
  <c r="B31" i="217"/>
  <c r="B35" i="217"/>
  <c r="B39" i="217"/>
  <c r="B43" i="217"/>
  <c r="B29" i="217"/>
  <c r="B37" i="217"/>
  <c r="B45" i="217"/>
  <c r="B19" i="217"/>
  <c r="B28" i="217"/>
  <c r="B32" i="217"/>
  <c r="B36" i="217"/>
  <c r="B40" i="217"/>
  <c r="B33" i="216"/>
  <c r="B21" i="216"/>
  <c r="B26" i="216"/>
  <c r="B30" i="216"/>
  <c r="B34" i="216"/>
  <c r="B38" i="216"/>
  <c r="B42" i="216"/>
  <c r="B18" i="216"/>
  <c r="B22" i="216"/>
  <c r="B27" i="216"/>
  <c r="B31" i="216"/>
  <c r="B35" i="216"/>
  <c r="B39" i="216"/>
  <c r="B43" i="216"/>
  <c r="B29" i="216"/>
  <c r="B37" i="216"/>
  <c r="B41" i="216"/>
  <c r="B45" i="216"/>
  <c r="B19" i="216"/>
  <c r="B28" i="216"/>
  <c r="B32" i="216"/>
  <c r="B36" i="216"/>
  <c r="B40" i="216"/>
  <c r="B29" i="209"/>
  <c r="B33" i="209"/>
  <c r="B41" i="209"/>
  <c r="B45" i="209"/>
  <c r="B21" i="209"/>
  <c r="B26" i="209"/>
  <c r="B30" i="209"/>
  <c r="B34" i="209"/>
  <c r="B38" i="209"/>
  <c r="B42" i="209"/>
  <c r="B18" i="209"/>
  <c r="B22" i="209"/>
  <c r="B27" i="209"/>
  <c r="B31" i="209"/>
  <c r="B35" i="209"/>
  <c r="B39" i="209"/>
  <c r="B43" i="209"/>
  <c r="B37" i="209"/>
  <c r="B19" i="209"/>
  <c r="B28" i="209"/>
  <c r="B32" i="209"/>
  <c r="B36" i="209"/>
  <c r="B40" i="209"/>
  <c r="B33" i="208"/>
  <c r="B41" i="208"/>
  <c r="B45" i="208"/>
  <c r="B21" i="208"/>
  <c r="B26" i="208"/>
  <c r="B30" i="208"/>
  <c r="B34" i="208"/>
  <c r="B38" i="208"/>
  <c r="B42" i="208"/>
  <c r="B18" i="208"/>
  <c r="B22" i="208"/>
  <c r="B27" i="208"/>
  <c r="B31" i="208"/>
  <c r="B35" i="208"/>
  <c r="B39" i="208"/>
  <c r="B43" i="208"/>
  <c r="B29" i="208"/>
  <c r="B37" i="208"/>
  <c r="B19" i="208"/>
  <c r="B28" i="208"/>
  <c r="B32" i="208"/>
  <c r="B36" i="208"/>
  <c r="B40" i="208"/>
  <c r="B21" i="207"/>
  <c r="B26" i="207"/>
  <c r="B30" i="207"/>
  <c r="B34" i="207"/>
  <c r="B38" i="207"/>
  <c r="B42" i="207"/>
  <c r="B29" i="207"/>
  <c r="B37" i="207"/>
  <c r="B18" i="207"/>
  <c r="B22" i="207"/>
  <c r="B27" i="207"/>
  <c r="B31" i="207"/>
  <c r="B35" i="207"/>
  <c r="B39" i="207"/>
  <c r="B43" i="207"/>
  <c r="B33" i="207"/>
  <c r="B41" i="207"/>
  <c r="B45" i="207"/>
  <c r="B19" i="207"/>
  <c r="B28" i="207"/>
  <c r="B32" i="207"/>
  <c r="B36" i="207"/>
  <c r="B40" i="207"/>
  <c r="B29" i="206"/>
  <c r="B37" i="206"/>
  <c r="B21" i="206"/>
  <c r="B26" i="206"/>
  <c r="B30" i="206"/>
  <c r="B34" i="206"/>
  <c r="B38" i="206"/>
  <c r="B42" i="206"/>
  <c r="B18" i="206"/>
  <c r="B22" i="206"/>
  <c r="B27" i="206"/>
  <c r="B31" i="206"/>
  <c r="B35" i="206"/>
  <c r="B39" i="206"/>
  <c r="B43" i="206"/>
  <c r="B33" i="206"/>
  <c r="B41" i="206"/>
  <c r="B45" i="206"/>
  <c r="B19" i="206"/>
  <c r="B28" i="206"/>
  <c r="B32" i="206"/>
  <c r="B36" i="206"/>
  <c r="B40" i="206"/>
  <c r="B29" i="205"/>
  <c r="B37" i="205"/>
  <c r="B41" i="205"/>
  <c r="B45" i="205"/>
  <c r="B21" i="205"/>
  <c r="B26" i="205"/>
  <c r="B30" i="205"/>
  <c r="B34" i="205"/>
  <c r="B38" i="205"/>
  <c r="B42" i="205"/>
  <c r="B18" i="205"/>
  <c r="B22" i="205"/>
  <c r="B27" i="205"/>
  <c r="B31" i="205"/>
  <c r="B35" i="205"/>
  <c r="B39" i="205"/>
  <c r="B43" i="205"/>
  <c r="B33" i="205"/>
  <c r="B19" i="205"/>
  <c r="B28" i="205"/>
  <c r="B32" i="205"/>
  <c r="B36" i="205"/>
  <c r="B40" i="205"/>
  <c r="B29" i="204"/>
  <c r="B37" i="204"/>
  <c r="B21" i="204"/>
  <c r="B26" i="204"/>
  <c r="B30" i="204"/>
  <c r="B34" i="204"/>
  <c r="B38" i="204"/>
  <c r="B42" i="204"/>
  <c r="B33" i="204"/>
  <c r="B41" i="204"/>
  <c r="B45" i="204"/>
  <c r="B18" i="204"/>
  <c r="B22" i="204"/>
  <c r="B27" i="204"/>
  <c r="B31" i="204"/>
  <c r="B35" i="204"/>
  <c r="B39" i="204"/>
  <c r="B43" i="204"/>
  <c r="B19" i="204"/>
  <c r="B28" i="204"/>
  <c r="B32" i="204"/>
  <c r="B36" i="204"/>
  <c r="B40" i="204"/>
  <c r="B29" i="289"/>
  <c r="B33" i="289"/>
  <c r="B41" i="289"/>
  <c r="B45" i="289"/>
  <c r="B21" i="289"/>
  <c r="B26" i="289"/>
  <c r="B30" i="289"/>
  <c r="B34" i="289"/>
  <c r="B38" i="289"/>
  <c r="B42" i="289"/>
  <c r="B18" i="289"/>
  <c r="B22" i="289"/>
  <c r="B27" i="289"/>
  <c r="B31" i="289"/>
  <c r="B35" i="289"/>
  <c r="B39" i="289"/>
  <c r="B43" i="289"/>
  <c r="B37" i="289"/>
  <c r="B19" i="289"/>
  <c r="B28" i="289"/>
  <c r="B32" i="289"/>
  <c r="B36" i="289"/>
  <c r="B40" i="289"/>
  <c r="B33" i="203"/>
  <c r="B21" i="203"/>
  <c r="B26" i="203"/>
  <c r="B30" i="203"/>
  <c r="B34" i="203"/>
  <c r="B38" i="203"/>
  <c r="B42" i="203"/>
  <c r="B29" i="203"/>
  <c r="B37" i="203"/>
  <c r="B41" i="203"/>
  <c r="B45" i="203"/>
  <c r="B18" i="203"/>
  <c r="B22" i="203"/>
  <c r="B27" i="203"/>
  <c r="B31" i="203"/>
  <c r="B35" i="203"/>
  <c r="B39" i="203"/>
  <c r="B43" i="203"/>
  <c r="B19" i="203"/>
  <c r="B28" i="203"/>
  <c r="B32" i="203"/>
  <c r="B36" i="203"/>
  <c r="B40" i="203"/>
  <c r="B29" i="202"/>
  <c r="B33" i="202"/>
  <c r="B37" i="202"/>
  <c r="B41" i="202"/>
  <c r="B45" i="202"/>
  <c r="B21" i="202"/>
  <c r="B26" i="202"/>
  <c r="B30" i="202"/>
  <c r="B34" i="202"/>
  <c r="B38" i="202"/>
  <c r="B42" i="202"/>
  <c r="B18" i="202"/>
  <c r="B22" i="202"/>
  <c r="B27" i="202"/>
  <c r="B31" i="202"/>
  <c r="B35" i="202"/>
  <c r="B39" i="202"/>
  <c r="B43" i="202"/>
  <c r="B19" i="202"/>
  <c r="B28" i="202"/>
  <c r="B32" i="202"/>
  <c r="B36" i="202"/>
  <c r="B40" i="202"/>
  <c r="B29" i="201"/>
  <c r="B37" i="201"/>
  <c r="B21" i="201"/>
  <c r="B26" i="201"/>
  <c r="B30" i="201"/>
  <c r="B34" i="201"/>
  <c r="B38" i="201"/>
  <c r="B42" i="201"/>
  <c r="B18" i="201"/>
  <c r="B22" i="201"/>
  <c r="B27" i="201"/>
  <c r="B31" i="201"/>
  <c r="B35" i="201"/>
  <c r="B39" i="201"/>
  <c r="B43" i="201"/>
  <c r="B33" i="201"/>
  <c r="B41" i="201"/>
  <c r="B45" i="201"/>
  <c r="B19" i="201"/>
  <c r="B28" i="201"/>
  <c r="B32" i="201"/>
  <c r="B36" i="201"/>
  <c r="B40" i="201"/>
  <c r="B29" i="200"/>
  <c r="B37" i="200"/>
  <c r="B41" i="200"/>
  <c r="B45" i="200"/>
  <c r="B21" i="200"/>
  <c r="B26" i="200"/>
  <c r="B30" i="200"/>
  <c r="B34" i="200"/>
  <c r="B38" i="200"/>
  <c r="B42" i="200"/>
  <c r="B33" i="200"/>
  <c r="B18" i="200"/>
  <c r="B22" i="200"/>
  <c r="B27" i="200"/>
  <c r="B31" i="200"/>
  <c r="B35" i="200"/>
  <c r="B39" i="200"/>
  <c r="B43" i="200"/>
  <c r="B19" i="200"/>
  <c r="B28" i="200"/>
  <c r="B32" i="200"/>
  <c r="B36" i="200"/>
  <c r="B40" i="200"/>
  <c r="B33" i="199"/>
  <c r="B41" i="199"/>
  <c r="B45" i="199"/>
  <c r="B21" i="199"/>
  <c r="B26" i="199"/>
  <c r="B30" i="199"/>
  <c r="B34" i="199"/>
  <c r="B38" i="199"/>
  <c r="B42" i="199"/>
  <c r="B29" i="199"/>
  <c r="B37" i="199"/>
  <c r="B18" i="199"/>
  <c r="B22" i="199"/>
  <c r="B27" i="199"/>
  <c r="B31" i="199"/>
  <c r="B35" i="199"/>
  <c r="B39" i="199"/>
  <c r="B43" i="199"/>
  <c r="B19" i="199"/>
  <c r="B28" i="199"/>
  <c r="B32" i="199"/>
  <c r="B36" i="199"/>
  <c r="B40" i="199"/>
  <c r="B29" i="198"/>
  <c r="B37" i="198"/>
  <c r="B21" i="198"/>
  <c r="B26" i="198"/>
  <c r="B30" i="198"/>
  <c r="B34" i="198"/>
  <c r="B38" i="198"/>
  <c r="B42" i="198"/>
  <c r="B18" i="198"/>
  <c r="B22" i="198"/>
  <c r="B27" i="198"/>
  <c r="B31" i="198"/>
  <c r="B35" i="198"/>
  <c r="B39" i="198"/>
  <c r="B43" i="198"/>
  <c r="B33" i="198"/>
  <c r="B41" i="198"/>
  <c r="B45" i="198"/>
  <c r="B19" i="198"/>
  <c r="B28" i="198"/>
  <c r="B32" i="198"/>
  <c r="B36" i="198"/>
  <c r="B40" i="198"/>
  <c r="B33" i="197"/>
  <c r="B41" i="197"/>
  <c r="B45" i="197"/>
  <c r="B21" i="197"/>
  <c r="B26" i="197"/>
  <c r="B30" i="197"/>
  <c r="B34" i="197"/>
  <c r="B38" i="197"/>
  <c r="B42" i="197"/>
  <c r="B29" i="197"/>
  <c r="B37" i="197"/>
  <c r="B18" i="197"/>
  <c r="B22" i="197"/>
  <c r="B27" i="197"/>
  <c r="B31" i="197"/>
  <c r="B35" i="197"/>
  <c r="B39" i="197"/>
  <c r="B43" i="197"/>
  <c r="B19" i="197"/>
  <c r="B28" i="197"/>
  <c r="B32" i="197"/>
  <c r="B36" i="197"/>
  <c r="B40" i="197"/>
  <c r="B37" i="196"/>
  <c r="B21" i="196"/>
  <c r="B26" i="196"/>
  <c r="B30" i="196"/>
  <c r="B34" i="196"/>
  <c r="B38" i="196"/>
  <c r="B42" i="196"/>
  <c r="B18" i="196"/>
  <c r="B22" i="196"/>
  <c r="B27" i="196"/>
  <c r="B31" i="196"/>
  <c r="B35" i="196"/>
  <c r="B39" i="196"/>
  <c r="B43" i="196"/>
  <c r="B29" i="196"/>
  <c r="B33" i="196"/>
  <c r="B41" i="196"/>
  <c r="B45" i="196"/>
  <c r="B19" i="196"/>
  <c r="B28" i="196"/>
  <c r="B32" i="196"/>
  <c r="B36" i="196"/>
  <c r="B40" i="196"/>
  <c r="B29" i="195"/>
  <c r="B37" i="195"/>
  <c r="B45" i="195"/>
  <c r="B21" i="195"/>
  <c r="B26" i="195"/>
  <c r="B30" i="195"/>
  <c r="B34" i="195"/>
  <c r="B38" i="195"/>
  <c r="B42" i="195"/>
  <c r="B18" i="195"/>
  <c r="B22" i="195"/>
  <c r="B27" i="195"/>
  <c r="B31" i="195"/>
  <c r="B35" i="195"/>
  <c r="B39" i="195"/>
  <c r="B43" i="195"/>
  <c r="B33" i="195"/>
  <c r="B41" i="195"/>
  <c r="B19" i="195"/>
  <c r="B28" i="195"/>
  <c r="B32" i="195"/>
  <c r="B36" i="195"/>
  <c r="B40" i="195"/>
  <c r="B29" i="194"/>
  <c r="B37" i="194"/>
  <c r="B21" i="194"/>
  <c r="B26" i="194"/>
  <c r="B30" i="194"/>
  <c r="B34" i="194"/>
  <c r="B38" i="194"/>
  <c r="B42" i="194"/>
  <c r="B18" i="194"/>
  <c r="B22" i="194"/>
  <c r="B27" i="194"/>
  <c r="B31" i="194"/>
  <c r="B35" i="194"/>
  <c r="B39" i="194"/>
  <c r="B43" i="194"/>
  <c r="B33" i="194"/>
  <c r="B41" i="194"/>
  <c r="B45" i="194"/>
  <c r="B19" i="194"/>
  <c r="B28" i="194"/>
  <c r="B32" i="194"/>
  <c r="B36" i="194"/>
  <c r="B40" i="194"/>
  <c r="B29" i="193"/>
  <c r="B37" i="193"/>
  <c r="B21" i="193"/>
  <c r="B26" i="193"/>
  <c r="B30" i="193"/>
  <c r="B34" i="193"/>
  <c r="B38" i="193"/>
  <c r="B42" i="193"/>
  <c r="B33" i="193"/>
  <c r="B41" i="193"/>
  <c r="B45" i="193"/>
  <c r="B18" i="193"/>
  <c r="B22" i="193"/>
  <c r="B27" i="193"/>
  <c r="B31" i="193"/>
  <c r="B35" i="193"/>
  <c r="B39" i="193"/>
  <c r="B43" i="193"/>
  <c r="B19" i="193"/>
  <c r="B28" i="193"/>
  <c r="B32" i="193"/>
  <c r="B36" i="193"/>
  <c r="B40" i="193"/>
  <c r="B33" i="192"/>
  <c r="B41" i="192"/>
  <c r="B45" i="192"/>
  <c r="B21" i="192"/>
  <c r="B26" i="192"/>
  <c r="B30" i="192"/>
  <c r="B34" i="192"/>
  <c r="B38" i="192"/>
  <c r="B42" i="192"/>
  <c r="B29" i="192"/>
  <c r="B37" i="192"/>
  <c r="B18" i="192"/>
  <c r="B22" i="192"/>
  <c r="B27" i="192"/>
  <c r="B31" i="192"/>
  <c r="B35" i="192"/>
  <c r="B39" i="192"/>
  <c r="B43" i="192"/>
  <c r="B19" i="192"/>
  <c r="B28" i="192"/>
  <c r="B32" i="192"/>
  <c r="B36" i="192"/>
  <c r="B40" i="192"/>
  <c r="B29" i="191"/>
  <c r="B33" i="191"/>
  <c r="B37" i="191"/>
  <c r="B41" i="191"/>
  <c r="B45" i="191"/>
  <c r="B21" i="191"/>
  <c r="B26" i="191"/>
  <c r="B30" i="191"/>
  <c r="B34" i="191"/>
  <c r="B38" i="191"/>
  <c r="B42" i="191"/>
  <c r="B27" i="191"/>
  <c r="B31" i="191"/>
  <c r="B35" i="191"/>
  <c r="B39" i="191"/>
  <c r="B43" i="191"/>
  <c r="B19" i="191"/>
  <c r="B28" i="191"/>
  <c r="B32" i="191"/>
  <c r="B36" i="191"/>
  <c r="B40" i="191"/>
  <c r="B29" i="190"/>
  <c r="B21" i="190"/>
  <c r="B26" i="190"/>
  <c r="B30" i="190"/>
  <c r="B34" i="190"/>
  <c r="B38" i="190"/>
  <c r="B42" i="190"/>
  <c r="B33" i="190"/>
  <c r="B37" i="190"/>
  <c r="B41" i="190"/>
  <c r="B45" i="190"/>
  <c r="B18" i="190"/>
  <c r="B22" i="190"/>
  <c r="B27" i="190"/>
  <c r="B31" i="190"/>
  <c r="B35" i="190"/>
  <c r="B39" i="190"/>
  <c r="B43" i="190"/>
  <c r="B19" i="190"/>
  <c r="B28" i="190"/>
  <c r="B32" i="190"/>
  <c r="B36" i="190"/>
  <c r="B40" i="190"/>
  <c r="B29" i="189"/>
  <c r="B33" i="189"/>
  <c r="B41" i="189"/>
  <c r="B45" i="189"/>
  <c r="B21" i="189"/>
  <c r="B26" i="189"/>
  <c r="B30" i="189"/>
  <c r="B34" i="189"/>
  <c r="B38" i="189"/>
  <c r="B42" i="189"/>
  <c r="B18" i="189"/>
  <c r="B22" i="189"/>
  <c r="B27" i="189"/>
  <c r="B31" i="189"/>
  <c r="B35" i="189"/>
  <c r="B39" i="189"/>
  <c r="B43" i="189"/>
  <c r="B37" i="189"/>
  <c r="B19" i="189"/>
  <c r="B28" i="189"/>
  <c r="B32" i="189"/>
  <c r="B36" i="189"/>
  <c r="B40" i="189"/>
  <c r="B33" i="188"/>
  <c r="B41" i="188"/>
  <c r="B45" i="188"/>
  <c r="B21" i="188"/>
  <c r="B26" i="188"/>
  <c r="B30" i="188"/>
  <c r="B34" i="188"/>
  <c r="B38" i="188"/>
  <c r="B42" i="188"/>
  <c r="B18" i="188"/>
  <c r="B22" i="188"/>
  <c r="B27" i="188"/>
  <c r="B31" i="188"/>
  <c r="B35" i="188"/>
  <c r="B39" i="188"/>
  <c r="B43" i="188"/>
  <c r="B29" i="188"/>
  <c r="B37" i="188"/>
  <c r="B19" i="188"/>
  <c r="B28" i="188"/>
  <c r="B32" i="188"/>
  <c r="B36" i="188"/>
  <c r="B40" i="188"/>
  <c r="B29" i="187"/>
  <c r="B37" i="187"/>
  <c r="B41" i="187"/>
  <c r="B45" i="187"/>
  <c r="B21" i="187"/>
  <c r="B26" i="187"/>
  <c r="B30" i="187"/>
  <c r="B34" i="187"/>
  <c r="B38" i="187"/>
  <c r="B42" i="187"/>
  <c r="B33" i="187"/>
  <c r="B18" i="187"/>
  <c r="B22" i="187"/>
  <c r="B27" i="187"/>
  <c r="B31" i="187"/>
  <c r="B35" i="187"/>
  <c r="B39" i="187"/>
  <c r="B43" i="187"/>
  <c r="B19" i="187"/>
  <c r="B28" i="187"/>
  <c r="B32" i="187"/>
  <c r="B36" i="187"/>
  <c r="B40" i="187"/>
  <c r="B29" i="185"/>
  <c r="B37" i="185"/>
  <c r="B21" i="185"/>
  <c r="B26" i="185"/>
  <c r="B30" i="185"/>
  <c r="B34" i="185"/>
  <c r="B38" i="185"/>
  <c r="B42" i="185"/>
  <c r="B18" i="185"/>
  <c r="B22" i="185"/>
  <c r="B27" i="185"/>
  <c r="B31" i="185"/>
  <c r="B35" i="185"/>
  <c r="B39" i="185"/>
  <c r="B43" i="185"/>
  <c r="B33" i="185"/>
  <c r="B41" i="185"/>
  <c r="B45" i="185"/>
  <c r="B19" i="185"/>
  <c r="B28" i="185"/>
  <c r="B32" i="185"/>
  <c r="B36" i="185"/>
  <c r="B40" i="185"/>
  <c r="B21" i="184"/>
  <c r="B26" i="184"/>
  <c r="B30" i="184"/>
  <c r="B34" i="184"/>
  <c r="B38" i="184"/>
  <c r="B42" i="184"/>
  <c r="B37" i="184"/>
  <c r="B18" i="184"/>
  <c r="B22" i="184"/>
  <c r="B27" i="184"/>
  <c r="B31" i="184"/>
  <c r="B35" i="184"/>
  <c r="B39" i="184"/>
  <c r="B43" i="184"/>
  <c r="B29" i="184"/>
  <c r="B33" i="184"/>
  <c r="B41" i="184"/>
  <c r="B45" i="184"/>
  <c r="B19" i="184"/>
  <c r="B28" i="184"/>
  <c r="B32" i="184"/>
  <c r="B36" i="184"/>
  <c r="B40" i="184"/>
  <c r="B33" i="183"/>
  <c r="B21" i="183"/>
  <c r="B26" i="183"/>
  <c r="B30" i="183"/>
  <c r="B34" i="183"/>
  <c r="B38" i="183"/>
  <c r="B42" i="183"/>
  <c r="B29" i="183"/>
  <c r="B37" i="183"/>
  <c r="B41" i="183"/>
  <c r="B45" i="183"/>
  <c r="B18" i="183"/>
  <c r="B22" i="183"/>
  <c r="B27" i="183"/>
  <c r="B31" i="183"/>
  <c r="B35" i="183"/>
  <c r="B39" i="183"/>
  <c r="B43" i="183"/>
  <c r="B19" i="183"/>
  <c r="B28" i="183"/>
  <c r="B32" i="183"/>
  <c r="B36" i="183"/>
  <c r="B40" i="183"/>
  <c r="B29" i="182"/>
  <c r="B37" i="182"/>
  <c r="B41" i="182"/>
  <c r="B45" i="182"/>
  <c r="B21" i="182"/>
  <c r="B26" i="182"/>
  <c r="B30" i="182"/>
  <c r="B34" i="182"/>
  <c r="B38" i="182"/>
  <c r="B42" i="182"/>
  <c r="B33" i="182"/>
  <c r="B18" i="182"/>
  <c r="B22" i="182"/>
  <c r="B27" i="182"/>
  <c r="B31" i="182"/>
  <c r="B35" i="182"/>
  <c r="B39" i="182"/>
  <c r="B43" i="182"/>
  <c r="B19" i="182"/>
  <c r="B28" i="182"/>
  <c r="B32" i="182"/>
  <c r="B36" i="182"/>
  <c r="B40" i="182"/>
  <c r="B33" i="181"/>
  <c r="B41" i="181"/>
  <c r="B45" i="181"/>
  <c r="B21" i="181"/>
  <c r="B26" i="181"/>
  <c r="B30" i="181"/>
  <c r="B34" i="181"/>
  <c r="B38" i="181"/>
  <c r="B42" i="181"/>
  <c r="B29" i="181"/>
  <c r="B37" i="181"/>
  <c r="B18" i="181"/>
  <c r="B22" i="181"/>
  <c r="B27" i="181"/>
  <c r="B31" i="181"/>
  <c r="B35" i="181"/>
  <c r="B39" i="181"/>
  <c r="B43" i="181"/>
  <c r="B19" i="181"/>
  <c r="B28" i="181"/>
  <c r="B32" i="181"/>
  <c r="B36" i="181"/>
  <c r="B40" i="181"/>
  <c r="B21" i="180"/>
  <c r="B26" i="180"/>
  <c r="B30" i="180"/>
  <c r="B34" i="180"/>
  <c r="B38" i="180"/>
  <c r="B42" i="180"/>
  <c r="B33" i="180"/>
  <c r="B41" i="180"/>
  <c r="B18" i="180"/>
  <c r="B22" i="180"/>
  <c r="B27" i="180"/>
  <c r="B31" i="180"/>
  <c r="B35" i="180"/>
  <c r="B39" i="180"/>
  <c r="B43" i="180"/>
  <c r="B29" i="180"/>
  <c r="B37" i="180"/>
  <c r="B45" i="180"/>
  <c r="B19" i="180"/>
  <c r="B28" i="180"/>
  <c r="B32" i="180"/>
  <c r="B36" i="180"/>
  <c r="B40" i="180"/>
  <c r="B21" i="179"/>
  <c r="B26" i="179"/>
  <c r="B30" i="179"/>
  <c r="B34" i="179"/>
  <c r="B38" i="179"/>
  <c r="B42" i="179"/>
  <c r="B18" i="179"/>
  <c r="B22" i="179"/>
  <c r="B27" i="179"/>
  <c r="B31" i="179"/>
  <c r="B35" i="179"/>
  <c r="B39" i="179"/>
  <c r="B43" i="179"/>
  <c r="B29" i="179"/>
  <c r="B33" i="179"/>
  <c r="B37" i="179"/>
  <c r="B41" i="179"/>
  <c r="B45" i="179"/>
  <c r="B19" i="179"/>
  <c r="B28" i="179"/>
  <c r="B32" i="179"/>
  <c r="B36" i="179"/>
  <c r="B40" i="179"/>
  <c r="B29" i="178"/>
  <c r="B37" i="178"/>
  <c r="B21" i="178"/>
  <c r="B26" i="178"/>
  <c r="B30" i="178"/>
  <c r="B34" i="178"/>
  <c r="B38" i="178"/>
  <c r="B42" i="178"/>
  <c r="B18" i="178"/>
  <c r="B22" i="178"/>
  <c r="B27" i="178"/>
  <c r="B31" i="178"/>
  <c r="B35" i="178"/>
  <c r="B39" i="178"/>
  <c r="B43" i="178"/>
  <c r="B33" i="178"/>
  <c r="B41" i="178"/>
  <c r="B45" i="178"/>
  <c r="B19" i="178"/>
  <c r="B28" i="178"/>
  <c r="B32" i="178"/>
  <c r="B36" i="178"/>
  <c r="B40" i="178"/>
  <c r="B29" i="177"/>
  <c r="B33" i="177"/>
  <c r="B37" i="177"/>
  <c r="B45" i="177"/>
  <c r="B21" i="177"/>
  <c r="B26" i="177"/>
  <c r="B30" i="177"/>
  <c r="B34" i="177"/>
  <c r="B38" i="177"/>
  <c r="B42" i="177"/>
  <c r="B18" i="177"/>
  <c r="B22" i="177"/>
  <c r="B27" i="177"/>
  <c r="B31" i="177"/>
  <c r="B35" i="177"/>
  <c r="B39" i="177"/>
  <c r="B43" i="177"/>
  <c r="B41" i="177"/>
  <c r="B19" i="177"/>
  <c r="B28" i="177"/>
  <c r="B32" i="177"/>
  <c r="B36" i="177"/>
  <c r="B40" i="177"/>
  <c r="B33" i="176"/>
  <c r="B41" i="176"/>
  <c r="B45" i="176"/>
  <c r="B21" i="176"/>
  <c r="B26" i="176"/>
  <c r="B30" i="176"/>
  <c r="B34" i="176"/>
  <c r="B38" i="176"/>
  <c r="B42" i="176"/>
  <c r="B29" i="176"/>
  <c r="B37" i="176"/>
  <c r="B18" i="176"/>
  <c r="B22" i="176"/>
  <c r="B27" i="176"/>
  <c r="B31" i="176"/>
  <c r="B35" i="176"/>
  <c r="B39" i="176"/>
  <c r="B43" i="176"/>
  <c r="B19" i="176"/>
  <c r="B28" i="176"/>
  <c r="B32" i="176"/>
  <c r="B36" i="176"/>
  <c r="B40" i="176"/>
  <c r="B18" i="175"/>
  <c r="B22" i="175"/>
  <c r="B27" i="175"/>
  <c r="B31" i="175"/>
  <c r="B35" i="175"/>
  <c r="B39" i="175"/>
  <c r="B43" i="175"/>
  <c r="B29" i="175"/>
  <c r="B33" i="175"/>
  <c r="B37" i="175"/>
  <c r="B41" i="175"/>
  <c r="B45" i="175"/>
  <c r="B21" i="175"/>
  <c r="B26" i="175"/>
  <c r="B30" i="175"/>
  <c r="B34" i="175"/>
  <c r="B38" i="175"/>
  <c r="B42" i="175"/>
  <c r="B19" i="175"/>
  <c r="B28" i="175"/>
  <c r="B32" i="175"/>
  <c r="B36" i="175"/>
  <c r="B40" i="175"/>
  <c r="B29" i="174"/>
  <c r="B37" i="174"/>
  <c r="B21" i="174"/>
  <c r="B26" i="174"/>
  <c r="B30" i="174"/>
  <c r="B34" i="174"/>
  <c r="B38" i="174"/>
  <c r="B42" i="174"/>
  <c r="B33" i="174"/>
  <c r="B41" i="174"/>
  <c r="B45" i="174"/>
  <c r="B18" i="174"/>
  <c r="B22" i="174"/>
  <c r="B27" i="174"/>
  <c r="B31" i="174"/>
  <c r="B35" i="174"/>
  <c r="B39" i="174"/>
  <c r="B43" i="174"/>
  <c r="B19" i="174"/>
  <c r="B28" i="174"/>
  <c r="B32" i="174"/>
  <c r="B36" i="174"/>
  <c r="B40" i="174"/>
  <c r="B33" i="288"/>
  <c r="B41" i="288"/>
  <c r="B21" i="288"/>
  <c r="B26" i="288"/>
  <c r="B30" i="288"/>
  <c r="B34" i="288"/>
  <c r="B38" i="288"/>
  <c r="B42" i="288"/>
  <c r="B18" i="288"/>
  <c r="B22" i="288"/>
  <c r="B27" i="288"/>
  <c r="B31" i="288"/>
  <c r="B35" i="288"/>
  <c r="B39" i="288"/>
  <c r="B43" i="288"/>
  <c r="B29" i="288"/>
  <c r="B37" i="288"/>
  <c r="B45" i="288"/>
  <c r="B19" i="288"/>
  <c r="B28" i="288"/>
  <c r="B32" i="288"/>
  <c r="B36" i="288"/>
  <c r="B40" i="288"/>
  <c r="B18" i="173"/>
  <c r="B22" i="173"/>
  <c r="B27" i="173"/>
  <c r="B31" i="173"/>
  <c r="B35" i="173"/>
  <c r="B39" i="173"/>
  <c r="B43" i="173"/>
  <c r="B29" i="173"/>
  <c r="B33" i="173"/>
  <c r="B37" i="173"/>
  <c r="B41" i="173"/>
  <c r="B45" i="173"/>
  <c r="B21" i="173"/>
  <c r="B26" i="173"/>
  <c r="B30" i="173"/>
  <c r="B34" i="173"/>
  <c r="B38" i="173"/>
  <c r="B42" i="173"/>
  <c r="B19" i="173"/>
  <c r="B28" i="173"/>
  <c r="B32" i="173"/>
  <c r="B36" i="173"/>
  <c r="B40" i="173"/>
  <c r="B29" i="287"/>
  <c r="B37" i="287"/>
  <c r="B21" i="287"/>
  <c r="B26" i="287"/>
  <c r="B30" i="287"/>
  <c r="B34" i="287"/>
  <c r="B38" i="287"/>
  <c r="B42" i="287"/>
  <c r="B18" i="287"/>
  <c r="B22" i="287"/>
  <c r="B27" i="287"/>
  <c r="B31" i="287"/>
  <c r="B35" i="287"/>
  <c r="B39" i="287"/>
  <c r="B43" i="287"/>
  <c r="B33" i="287"/>
  <c r="B41" i="287"/>
  <c r="B45" i="287"/>
  <c r="B19" i="287"/>
  <c r="B28" i="287"/>
  <c r="B32" i="287"/>
  <c r="B36" i="287"/>
  <c r="B40" i="287"/>
  <c r="B21" i="171"/>
  <c r="B26" i="171"/>
  <c r="B30" i="171"/>
  <c r="B34" i="171"/>
  <c r="B38" i="171"/>
  <c r="B42" i="171"/>
  <c r="B18" i="171"/>
  <c r="B22" i="171"/>
  <c r="B27" i="171"/>
  <c r="B31" i="171"/>
  <c r="B35" i="171"/>
  <c r="B39" i="171"/>
  <c r="B43" i="171"/>
  <c r="B29" i="171"/>
  <c r="B33" i="171"/>
  <c r="B37" i="171"/>
  <c r="B41" i="171"/>
  <c r="B45" i="171"/>
  <c r="B19" i="171"/>
  <c r="B28" i="171"/>
  <c r="B32" i="171"/>
  <c r="B36" i="171"/>
  <c r="B40" i="171"/>
  <c r="B33" i="170"/>
  <c r="B29" i="170"/>
  <c r="B37" i="170"/>
  <c r="B41" i="170"/>
  <c r="B45" i="170"/>
  <c r="B21" i="170"/>
  <c r="B26" i="170"/>
  <c r="B30" i="170"/>
  <c r="B34" i="170"/>
  <c r="B38" i="170"/>
  <c r="B42" i="170"/>
  <c r="B18" i="170"/>
  <c r="B22" i="170"/>
  <c r="B27" i="170"/>
  <c r="B31" i="170"/>
  <c r="B35" i="170"/>
  <c r="B39" i="170"/>
  <c r="B43" i="170"/>
  <c r="B19" i="170"/>
  <c r="B28" i="170"/>
  <c r="B32" i="170"/>
  <c r="B36" i="170"/>
  <c r="B40" i="170"/>
  <c r="B29" i="169"/>
  <c r="B33" i="169"/>
  <c r="B41" i="169"/>
  <c r="B45" i="169"/>
  <c r="B21" i="169"/>
  <c r="B26" i="169"/>
  <c r="B30" i="169"/>
  <c r="B34" i="169"/>
  <c r="B38" i="169"/>
  <c r="B42" i="169"/>
  <c r="B18" i="169"/>
  <c r="B22" i="169"/>
  <c r="B27" i="169"/>
  <c r="B31" i="169"/>
  <c r="B35" i="169"/>
  <c r="B39" i="169"/>
  <c r="B43" i="169"/>
  <c r="B37" i="169"/>
  <c r="B19" i="169"/>
  <c r="B28" i="169"/>
  <c r="B32" i="169"/>
  <c r="B36" i="169"/>
  <c r="B40" i="169"/>
  <c r="B33" i="168"/>
  <c r="B21" i="168"/>
  <c r="B26" i="168"/>
  <c r="B30" i="168"/>
  <c r="B34" i="168"/>
  <c r="B38" i="168"/>
  <c r="B42" i="168"/>
  <c r="B29" i="168"/>
  <c r="B37" i="168"/>
  <c r="B41" i="168"/>
  <c r="B45" i="168"/>
  <c r="B18" i="168"/>
  <c r="B22" i="168"/>
  <c r="B27" i="168"/>
  <c r="B31" i="168"/>
  <c r="B35" i="168"/>
  <c r="B39" i="168"/>
  <c r="B43" i="168"/>
  <c r="B19" i="168"/>
  <c r="B28" i="168"/>
  <c r="B32" i="168"/>
  <c r="B36" i="168"/>
  <c r="B40" i="168"/>
  <c r="B18" i="167"/>
  <c r="B22" i="167"/>
  <c r="B27" i="167"/>
  <c r="B31" i="167"/>
  <c r="B35" i="167"/>
  <c r="B39" i="167"/>
  <c r="B43" i="167"/>
  <c r="B29" i="167"/>
  <c r="B33" i="167"/>
  <c r="B37" i="167"/>
  <c r="B41" i="167"/>
  <c r="B45" i="167"/>
  <c r="B21" i="167"/>
  <c r="B26" i="167"/>
  <c r="B30" i="167"/>
  <c r="B34" i="167"/>
  <c r="B38" i="167"/>
  <c r="B42" i="167"/>
  <c r="B19" i="167"/>
  <c r="B28" i="167"/>
  <c r="B32" i="167"/>
  <c r="B36" i="167"/>
  <c r="B40" i="167"/>
  <c r="B29" i="166"/>
  <c r="B37" i="166"/>
  <c r="B41" i="166"/>
  <c r="B45" i="166"/>
  <c r="B21" i="166"/>
  <c r="B26" i="166"/>
  <c r="B30" i="166"/>
  <c r="B34" i="166"/>
  <c r="B38" i="166"/>
  <c r="B42" i="166"/>
  <c r="B33" i="166"/>
  <c r="B18" i="166"/>
  <c r="B22" i="166"/>
  <c r="B27" i="166"/>
  <c r="B31" i="166"/>
  <c r="B35" i="166"/>
  <c r="B39" i="166"/>
  <c r="B43" i="166"/>
  <c r="B19" i="166"/>
  <c r="B28" i="166"/>
  <c r="B32" i="166"/>
  <c r="B36" i="166"/>
  <c r="B40" i="166"/>
  <c r="B29" i="165"/>
  <c r="B37" i="165"/>
  <c r="B21" i="165"/>
  <c r="B26" i="165"/>
  <c r="B30" i="165"/>
  <c r="B34" i="165"/>
  <c r="B38" i="165"/>
  <c r="B42" i="165"/>
  <c r="B33" i="165"/>
  <c r="B41" i="165"/>
  <c r="B45" i="165"/>
  <c r="B18" i="165"/>
  <c r="B22" i="165"/>
  <c r="B27" i="165"/>
  <c r="B31" i="165"/>
  <c r="B35" i="165"/>
  <c r="B39" i="165"/>
  <c r="B43" i="165"/>
  <c r="B19" i="165"/>
  <c r="B28" i="165"/>
  <c r="B32" i="165"/>
  <c r="B36" i="165"/>
  <c r="B40" i="165"/>
  <c r="B29" i="164"/>
  <c r="B37" i="164"/>
  <c r="B21" i="164"/>
  <c r="B26" i="164"/>
  <c r="B30" i="164"/>
  <c r="B34" i="164"/>
  <c r="B38" i="164"/>
  <c r="B42" i="164"/>
  <c r="B33" i="164"/>
  <c r="B41" i="164"/>
  <c r="B45" i="164"/>
  <c r="B18" i="164"/>
  <c r="B22" i="164"/>
  <c r="B27" i="164"/>
  <c r="B31" i="164"/>
  <c r="B35" i="164"/>
  <c r="B39" i="164"/>
  <c r="B43" i="164"/>
  <c r="B19" i="164"/>
  <c r="B28" i="164"/>
  <c r="B32" i="164"/>
  <c r="B36" i="164"/>
  <c r="B40" i="164"/>
  <c r="B21" i="163"/>
  <c r="B26" i="163"/>
  <c r="B30" i="163"/>
  <c r="B34" i="163"/>
  <c r="B38" i="163"/>
  <c r="B42" i="163"/>
  <c r="B33" i="163"/>
  <c r="B41" i="163"/>
  <c r="B18" i="163"/>
  <c r="B22" i="163"/>
  <c r="B27" i="163"/>
  <c r="B31" i="163"/>
  <c r="B35" i="163"/>
  <c r="B39" i="163"/>
  <c r="B43" i="163"/>
  <c r="B29" i="163"/>
  <c r="B37" i="163"/>
  <c r="B45" i="163"/>
  <c r="B19" i="163"/>
  <c r="B28" i="163"/>
  <c r="B32" i="163"/>
  <c r="B36" i="163"/>
  <c r="B40" i="163"/>
  <c r="B29" i="162"/>
  <c r="B37" i="162"/>
  <c r="B21" i="162"/>
  <c r="B26" i="162"/>
  <c r="B30" i="162"/>
  <c r="B34" i="162"/>
  <c r="B38" i="162"/>
  <c r="B42" i="162"/>
  <c r="B33" i="162"/>
  <c r="B41" i="162"/>
  <c r="B45" i="162"/>
  <c r="B18" i="162"/>
  <c r="B22" i="162"/>
  <c r="B27" i="162"/>
  <c r="B31" i="162"/>
  <c r="B35" i="162"/>
  <c r="B39" i="162"/>
  <c r="B43" i="162"/>
  <c r="B19" i="162"/>
  <c r="B28" i="162"/>
  <c r="B32" i="162"/>
  <c r="B36" i="162"/>
  <c r="B40" i="162"/>
  <c r="B37" i="161"/>
  <c r="B21" i="161"/>
  <c r="B26" i="161"/>
  <c r="B30" i="161"/>
  <c r="B34" i="161"/>
  <c r="B38" i="161"/>
  <c r="B42" i="161"/>
  <c r="B29" i="161"/>
  <c r="B22" i="161"/>
  <c r="B27" i="161"/>
  <c r="B31" i="161"/>
  <c r="B35" i="161"/>
  <c r="B39" i="161"/>
  <c r="B43" i="161"/>
  <c r="B33" i="161"/>
  <c r="B41" i="161"/>
  <c r="B45" i="161"/>
  <c r="B28" i="161"/>
  <c r="B32" i="161"/>
  <c r="B36" i="161"/>
  <c r="B40" i="161"/>
  <c r="B37" i="160"/>
  <c r="B45" i="160"/>
  <c r="B21" i="160"/>
  <c r="B26" i="160"/>
  <c r="B30" i="160"/>
  <c r="B34" i="160"/>
  <c r="B38" i="160"/>
  <c r="B42" i="160"/>
  <c r="B29" i="160"/>
  <c r="B41" i="160"/>
  <c r="B18" i="160"/>
  <c r="B22" i="160"/>
  <c r="B27" i="160"/>
  <c r="B31" i="160"/>
  <c r="B35" i="160"/>
  <c r="B39" i="160"/>
  <c r="B43" i="160"/>
  <c r="B33" i="160"/>
  <c r="B19" i="160"/>
  <c r="B28" i="160"/>
  <c r="B32" i="160"/>
  <c r="B36" i="160"/>
  <c r="B40" i="160"/>
  <c r="B29" i="159"/>
  <c r="B37" i="159"/>
  <c r="B45" i="159"/>
  <c r="B21" i="159"/>
  <c r="B26" i="159"/>
  <c r="B30" i="159"/>
  <c r="B34" i="159"/>
  <c r="B38" i="159"/>
  <c r="B42" i="159"/>
  <c r="B18" i="159"/>
  <c r="B22" i="159"/>
  <c r="B27" i="159"/>
  <c r="B31" i="159"/>
  <c r="B35" i="159"/>
  <c r="B39" i="159"/>
  <c r="B43" i="159"/>
  <c r="B33" i="159"/>
  <c r="B41" i="159"/>
  <c r="B19" i="159"/>
  <c r="B28" i="159"/>
  <c r="B32" i="159"/>
  <c r="B36" i="159"/>
  <c r="B40" i="159"/>
  <c r="B26" i="158"/>
  <c r="B30" i="158"/>
  <c r="B34" i="158"/>
  <c r="B38" i="158"/>
  <c r="B42" i="158"/>
  <c r="B33" i="158"/>
  <c r="B41" i="158"/>
  <c r="B45" i="158"/>
  <c r="B27" i="158"/>
  <c r="B31" i="158"/>
  <c r="B35" i="158"/>
  <c r="B39" i="158"/>
  <c r="B43" i="158"/>
  <c r="B29" i="158"/>
  <c r="B37" i="158"/>
  <c r="B28" i="158"/>
  <c r="B32" i="158"/>
  <c r="B36" i="158"/>
  <c r="B40" i="158"/>
  <c r="B37" i="157"/>
  <c r="B21" i="157"/>
  <c r="B26" i="157"/>
  <c r="B30" i="157"/>
  <c r="B34" i="157"/>
  <c r="B38" i="157"/>
  <c r="B42" i="157"/>
  <c r="B29" i="157"/>
  <c r="B18" i="157"/>
  <c r="B22" i="157"/>
  <c r="B27" i="157"/>
  <c r="B31" i="157"/>
  <c r="B35" i="157"/>
  <c r="B39" i="157"/>
  <c r="B43" i="157"/>
  <c r="B33" i="157"/>
  <c r="B41" i="157"/>
  <c r="B45" i="157"/>
  <c r="B19" i="157"/>
  <c r="B28" i="157"/>
  <c r="B32" i="157"/>
  <c r="B36" i="157"/>
  <c r="B40" i="157"/>
  <c r="B37" i="156"/>
  <c r="B45" i="156"/>
  <c r="B21" i="156"/>
  <c r="B26" i="156"/>
  <c r="B30" i="156"/>
  <c r="B34" i="156"/>
  <c r="B38" i="156"/>
  <c r="B42" i="156"/>
  <c r="B33" i="156"/>
  <c r="B18" i="156"/>
  <c r="B22" i="156"/>
  <c r="B27" i="156"/>
  <c r="B31" i="156"/>
  <c r="B35" i="156"/>
  <c r="B39" i="156"/>
  <c r="B43" i="156"/>
  <c r="B29" i="156"/>
  <c r="B41" i="156"/>
  <c r="B19" i="156"/>
  <c r="B28" i="156"/>
  <c r="B32" i="156"/>
  <c r="B36" i="156"/>
  <c r="B40" i="156"/>
  <c r="B29" i="155"/>
  <c r="B33" i="155"/>
  <c r="B37" i="155"/>
  <c r="B41" i="155"/>
  <c r="B45" i="155"/>
  <c r="B22" i="155"/>
  <c r="B27" i="155"/>
  <c r="B31" i="155"/>
  <c r="B35" i="155"/>
  <c r="B39" i="155"/>
  <c r="B43" i="155"/>
  <c r="B21" i="155"/>
  <c r="B26" i="155"/>
  <c r="B30" i="155"/>
  <c r="B34" i="155"/>
  <c r="B38" i="155"/>
  <c r="B42" i="155"/>
  <c r="B18" i="155"/>
  <c r="B19" i="155"/>
  <c r="B28" i="155"/>
  <c r="B32" i="155"/>
  <c r="B36" i="155"/>
  <c r="B40" i="155"/>
  <c r="B21" i="154"/>
  <c r="B18" i="154"/>
  <c r="B22" i="154"/>
  <c r="B19" i="154"/>
  <c r="B23" i="154"/>
  <c r="B20" i="154"/>
  <c r="B29" i="154"/>
  <c r="B33" i="154"/>
  <c r="B37" i="154"/>
  <c r="B41" i="154"/>
  <c r="B29" i="265"/>
  <c r="B33" i="265"/>
  <c r="B37" i="265"/>
  <c r="B41" i="265"/>
  <c r="B45" i="265"/>
  <c r="B21" i="265"/>
  <c r="B26" i="265"/>
  <c r="B30" i="265"/>
  <c r="B34" i="265"/>
  <c r="B38" i="265"/>
  <c r="B42" i="265"/>
  <c r="B18" i="265"/>
  <c r="B22" i="265"/>
  <c r="B27" i="265"/>
  <c r="B31" i="265"/>
  <c r="B35" i="265"/>
  <c r="B39" i="265"/>
  <c r="B43" i="265"/>
  <c r="B19" i="265"/>
  <c r="B28" i="265"/>
  <c r="B32" i="265"/>
  <c r="B36" i="265"/>
  <c r="B40" i="265"/>
  <c r="B29" i="143"/>
  <c r="B33" i="143"/>
  <c r="B37" i="143"/>
  <c r="B41" i="143"/>
  <c r="B45" i="143"/>
  <c r="B21" i="143"/>
  <c r="B26" i="143"/>
  <c r="B30" i="143"/>
  <c r="B34" i="143"/>
  <c r="B38" i="143"/>
  <c r="B42" i="143"/>
  <c r="B18" i="143"/>
  <c r="B22" i="143"/>
  <c r="B27" i="143"/>
  <c r="B31" i="143"/>
  <c r="B35" i="143"/>
  <c r="B39" i="143"/>
  <c r="B43" i="143"/>
  <c r="B19" i="143"/>
  <c r="B28" i="143"/>
  <c r="B32" i="143"/>
  <c r="B36" i="143"/>
  <c r="B40" i="143"/>
  <c r="B20" i="4"/>
  <c r="B19" i="4"/>
  <c r="B21" i="4"/>
  <c r="B24" i="4"/>
  <c r="B23" i="4"/>
  <c r="B22" i="4"/>
  <c r="X11" i="1"/>
  <c r="X7" i="1" s="1"/>
  <c r="X147" i="1" s="1"/>
  <c r="G11" i="1"/>
  <c r="G7" i="1" s="1"/>
  <c r="G147" i="1" s="1"/>
  <c r="E130" i="1"/>
  <c r="F130" i="1"/>
  <c r="I130" i="1"/>
  <c r="J130" i="1"/>
  <c r="K130" i="1"/>
  <c r="M130" i="1"/>
  <c r="N130" i="1"/>
  <c r="O130" i="1"/>
  <c r="P130" i="1"/>
  <c r="Q130" i="1"/>
  <c r="R130" i="1"/>
  <c r="S130" i="1"/>
  <c r="T130" i="1"/>
  <c r="U130" i="1"/>
  <c r="Z130" i="1"/>
  <c r="AA130" i="1"/>
  <c r="AB130" i="1"/>
  <c r="AC130" i="1"/>
  <c r="AD130" i="1"/>
  <c r="AE130" i="1"/>
  <c r="E144" i="1"/>
  <c r="F144" i="1"/>
  <c r="I144" i="1"/>
  <c r="J144" i="1"/>
  <c r="K144" i="1"/>
  <c r="M144" i="1"/>
  <c r="N144" i="1"/>
  <c r="O144" i="1"/>
  <c r="P144" i="1"/>
  <c r="Q144" i="1"/>
  <c r="R144" i="1"/>
  <c r="S144" i="1"/>
  <c r="T144" i="1"/>
  <c r="U144" i="1"/>
  <c r="Z144" i="1"/>
  <c r="AA144" i="1"/>
  <c r="AB144" i="1"/>
  <c r="AC144" i="1"/>
  <c r="AD144" i="1"/>
  <c r="AE144" i="1"/>
  <c r="AF144" i="1"/>
  <c r="D17" i="1"/>
  <c r="L17" i="1"/>
  <c r="D18" i="1"/>
  <c r="L18" i="1"/>
  <c r="D19" i="1"/>
  <c r="L19" i="1"/>
  <c r="D20" i="1"/>
  <c r="L20" i="1"/>
  <c r="D21" i="1"/>
  <c r="L21" i="1"/>
  <c r="D22" i="1"/>
  <c r="L22" i="1"/>
  <c r="D23" i="1"/>
  <c r="L23" i="1"/>
  <c r="D24" i="1"/>
  <c r="L24" i="1"/>
  <c r="D25" i="1"/>
  <c r="L25" i="1"/>
  <c r="D26" i="1"/>
  <c r="L26" i="1"/>
  <c r="D27" i="1"/>
  <c r="L27" i="1"/>
  <c r="D28" i="1"/>
  <c r="L28" i="1"/>
  <c r="D29" i="1"/>
  <c r="L29" i="1"/>
  <c r="D30" i="1"/>
  <c r="L30" i="1"/>
  <c r="D31" i="1"/>
  <c r="L31" i="1"/>
  <c r="D32" i="1"/>
  <c r="L32" i="1"/>
  <c r="D33" i="1"/>
  <c r="L33" i="1"/>
  <c r="L16" i="1"/>
  <c r="D16" i="1"/>
  <c r="E15" i="1"/>
  <c r="F15" i="1"/>
  <c r="I15" i="1"/>
  <c r="J15" i="1"/>
  <c r="K15" i="1"/>
  <c r="M15" i="1"/>
  <c r="N15" i="1"/>
  <c r="O15" i="1"/>
  <c r="P15" i="1"/>
  <c r="Q15" i="1"/>
  <c r="R15" i="1"/>
  <c r="S15" i="1"/>
  <c r="T15" i="1"/>
  <c r="U15" i="1"/>
  <c r="Z15" i="1"/>
  <c r="AA15" i="1"/>
  <c r="AB15" i="1"/>
  <c r="AC15" i="1"/>
  <c r="AD15" i="1"/>
  <c r="AE15" i="1"/>
  <c r="AF15" i="1"/>
  <c r="A13" i="1"/>
  <c r="A14" i="1" s="1"/>
  <c r="A16" i="1" s="1"/>
  <c r="A17" i="1" s="1"/>
  <c r="A18" i="1" s="1"/>
  <c r="A19" i="1" s="1"/>
  <c r="A20" i="1" s="1"/>
  <c r="A21" i="1" s="1"/>
  <c r="A22" i="1" s="1"/>
  <c r="A23" i="1" s="1"/>
  <c r="A24" i="1" s="1"/>
  <c r="A25" i="1" s="1"/>
  <c r="A28" i="1" s="1"/>
  <c r="A29" i="1" s="1"/>
  <c r="A30" i="1" s="1"/>
  <c r="A31" i="1" s="1"/>
  <c r="A32" i="1" s="1"/>
  <c r="A37" i="1" s="1"/>
  <c r="A40" i="1" s="1"/>
  <c r="A42" i="1" s="1"/>
  <c r="A43" i="1" s="1"/>
  <c r="A44" i="1" s="1"/>
  <c r="A48" i="1" s="1"/>
  <c r="A52" i="1" s="1"/>
  <c r="A53" i="1" s="1"/>
  <c r="A54" i="1" s="1"/>
  <c r="A55" i="1" s="1"/>
  <c r="A56" i="1" s="1"/>
  <c r="A57" i="1" s="1"/>
  <c r="A61" i="1" s="1"/>
  <c r="A62" i="1" s="1"/>
  <c r="A63" i="1" s="1"/>
  <c r="A64" i="1" s="1"/>
  <c r="A65" i="1" s="1"/>
  <c r="A66" i="1" s="1"/>
  <c r="A67" i="1" s="1"/>
  <c r="A69" i="1" s="1"/>
  <c r="A70" i="1" s="1"/>
  <c r="A71" i="1" s="1"/>
  <c r="A72" i="1" s="1"/>
  <c r="A73" i="1" s="1"/>
  <c r="A74" i="1" s="1"/>
  <c r="A75" i="1" s="1"/>
  <c r="A76" i="1" s="1"/>
  <c r="A77" i="1" s="1"/>
  <c r="A78" i="1" s="1"/>
  <c r="A79" i="1" s="1"/>
  <c r="A81" i="1" s="1"/>
  <c r="A82" i="1" s="1"/>
  <c r="A84" i="1" s="1"/>
  <c r="A85" i="1" s="1"/>
  <c r="A86" i="1" s="1"/>
  <c r="A87" i="1" s="1"/>
  <c r="A89" i="1" s="1"/>
  <c r="A90" i="1" s="1"/>
  <c r="A91" i="1" s="1"/>
  <c r="A92" i="1" s="1"/>
  <c r="A93" i="1" s="1"/>
  <c r="A94" i="1" s="1"/>
  <c r="A98" i="1" s="1"/>
  <c r="A99" i="1" s="1"/>
  <c r="A100" i="1" s="1"/>
  <c r="A101" i="1" s="1"/>
  <c r="A102" i="1" s="1"/>
  <c r="A103" i="1" s="1"/>
  <c r="A104" i="1" s="1"/>
  <c r="A105" i="1" s="1"/>
  <c r="A107" i="1" s="1"/>
  <c r="A108" i="1" s="1"/>
  <c r="A109" i="1" s="1"/>
  <c r="A110" i="1" s="1"/>
  <c r="A111" i="1" s="1"/>
  <c r="A112" i="1" s="1"/>
  <c r="A114" i="1" s="1"/>
  <c r="A117" i="1" s="1"/>
  <c r="A118" i="1" s="1"/>
  <c r="A119" i="1" s="1"/>
  <c r="A120" i="1" s="1"/>
  <c r="A121" i="1" s="1"/>
  <c r="A122" i="1" s="1"/>
  <c r="A123" i="1" s="1"/>
  <c r="A124" i="1" s="1"/>
  <c r="A125" i="1" s="1"/>
  <c r="A126" i="1" s="1"/>
  <c r="A127" i="1" s="1"/>
  <c r="A128" i="1" s="1"/>
  <c r="A129" i="1" s="1"/>
  <c r="A131" i="1" s="1"/>
  <c r="A133" i="1" s="1"/>
  <c r="A134" i="1" s="1"/>
  <c r="A135" i="1" s="1"/>
  <c r="A137" i="1" s="1"/>
  <c r="A138" i="1" s="1"/>
  <c r="A139" i="1" s="1"/>
  <c r="A140" i="1" s="1"/>
  <c r="A141" i="1" s="1"/>
  <c r="A142" i="1" s="1"/>
  <c r="A143" i="1" s="1"/>
  <c r="E12" i="1"/>
  <c r="F12" i="1"/>
  <c r="I12" i="1"/>
  <c r="J12" i="1"/>
  <c r="K12" i="1"/>
  <c r="M12" i="1"/>
  <c r="N12" i="1"/>
  <c r="O12" i="1"/>
  <c r="P12" i="1"/>
  <c r="Q12" i="1"/>
  <c r="R12" i="1"/>
  <c r="S12" i="1"/>
  <c r="T12" i="1"/>
  <c r="U12" i="1"/>
  <c r="Z12" i="1"/>
  <c r="AA12" i="1"/>
  <c r="AB12" i="1"/>
  <c r="AC12" i="1"/>
  <c r="AD12" i="1"/>
  <c r="AE12" i="1"/>
  <c r="AF12" i="1"/>
  <c r="L14" i="1"/>
  <c r="L13" i="1"/>
  <c r="D14" i="1"/>
  <c r="D13" i="1"/>
  <c r="E9" i="1"/>
  <c r="E8" i="1" s="1"/>
  <c r="F9" i="1"/>
  <c r="F8" i="1" s="1"/>
  <c r="I9" i="1"/>
  <c r="I8" i="1" s="1"/>
  <c r="J9" i="1"/>
  <c r="J8" i="1" s="1"/>
  <c r="K9" i="1"/>
  <c r="K8" i="1" s="1"/>
  <c r="M9" i="1"/>
  <c r="M8" i="1" s="1"/>
  <c r="N9" i="1"/>
  <c r="N8" i="1" s="1"/>
  <c r="O9" i="1"/>
  <c r="O8" i="1" s="1"/>
  <c r="P9" i="1"/>
  <c r="P8" i="1" s="1"/>
  <c r="Q9" i="1"/>
  <c r="Q8" i="1" s="1"/>
  <c r="R9" i="1"/>
  <c r="R8" i="1" s="1"/>
  <c r="S9" i="1"/>
  <c r="S8" i="1" s="1"/>
  <c r="T9" i="1"/>
  <c r="T8" i="1" s="1"/>
  <c r="U9" i="1"/>
  <c r="U8" i="1" s="1"/>
  <c r="Z9" i="1"/>
  <c r="Z8" i="1" s="1"/>
  <c r="AA9" i="1"/>
  <c r="AA8" i="1" s="1"/>
  <c r="AB9" i="1"/>
  <c r="AB8" i="1" s="1"/>
  <c r="AC9" i="1"/>
  <c r="AC8" i="1" s="1"/>
  <c r="AD9" i="1"/>
  <c r="AD8" i="1" s="1"/>
  <c r="AE9" i="1"/>
  <c r="AE8" i="1" s="1"/>
  <c r="AF9" i="1"/>
  <c r="AF8" i="1" s="1"/>
  <c r="L10" i="1"/>
  <c r="L9" i="1" s="1"/>
  <c r="L8" i="1" s="1"/>
  <c r="C25" i="1" l="1"/>
  <c r="C16" i="1"/>
  <c r="C29" i="1"/>
  <c r="C26" i="1"/>
  <c r="C24" i="1"/>
  <c r="C18" i="1"/>
  <c r="C31" i="1"/>
  <c r="C22" i="1"/>
  <c r="Q11" i="1"/>
  <c r="Q7" i="1" s="1"/>
  <c r="Q147" i="1" s="1"/>
  <c r="AC11" i="1"/>
  <c r="AC7" i="1" s="1"/>
  <c r="AC147" i="1" s="1"/>
  <c r="M11" i="1"/>
  <c r="M7" i="1" s="1"/>
  <c r="M147" i="1" s="1"/>
  <c r="U11" i="1"/>
  <c r="U7" i="1" s="1"/>
  <c r="U147" i="1" s="1"/>
  <c r="F11" i="1"/>
  <c r="F7" i="1" s="1"/>
  <c r="F147" i="1" s="1"/>
  <c r="D12" i="1"/>
  <c r="C30" i="1"/>
  <c r="AF11" i="1"/>
  <c r="AF7" i="1" s="1"/>
  <c r="AF147" i="1" s="1"/>
  <c r="K11" i="1"/>
  <c r="K7" i="1" s="1"/>
  <c r="K147" i="1" s="1"/>
  <c r="AB11" i="1"/>
  <c r="AB7" i="1" s="1"/>
  <c r="AB147" i="1" s="1"/>
  <c r="T11" i="1"/>
  <c r="T7" i="1" s="1"/>
  <c r="T147" i="1" s="1"/>
  <c r="P11" i="1"/>
  <c r="P7" i="1" s="1"/>
  <c r="P147" i="1" s="1"/>
  <c r="AD11" i="1"/>
  <c r="AD7" i="1" s="1"/>
  <c r="AD147" i="1" s="1"/>
  <c r="Z11" i="1"/>
  <c r="Z7" i="1" s="1"/>
  <c r="Z147" i="1" s="1"/>
  <c r="R11" i="1"/>
  <c r="R7" i="1" s="1"/>
  <c r="R147" i="1" s="1"/>
  <c r="N11" i="1"/>
  <c r="N7" i="1" s="1"/>
  <c r="N147" i="1" s="1"/>
  <c r="C28" i="1"/>
  <c r="E11" i="1"/>
  <c r="E7" i="1" s="1"/>
  <c r="E147" i="1" s="1"/>
  <c r="C33" i="1"/>
  <c r="D15" i="1"/>
  <c r="C17" i="1"/>
  <c r="I11" i="1"/>
  <c r="I7" i="1" s="1"/>
  <c r="I147" i="1" s="1"/>
  <c r="L15" i="1"/>
  <c r="C27" i="1"/>
  <c r="C20" i="1"/>
  <c r="AE11" i="1"/>
  <c r="AE7" i="1" s="1"/>
  <c r="AE147" i="1" s="1"/>
  <c r="AA11" i="1"/>
  <c r="AA7" i="1" s="1"/>
  <c r="AA147" i="1" s="1"/>
  <c r="S11" i="1"/>
  <c r="S7" i="1" s="1"/>
  <c r="S147" i="1" s="1"/>
  <c r="O11" i="1"/>
  <c r="O7" i="1" s="1"/>
  <c r="O147" i="1" s="1"/>
  <c r="J11" i="1"/>
  <c r="J7" i="1" s="1"/>
  <c r="J147" i="1" s="1"/>
  <c r="A145" i="1"/>
  <c r="C32" i="1"/>
  <c r="C23" i="1"/>
  <c r="C21" i="1"/>
  <c r="C19" i="1"/>
  <c r="L12" i="1"/>
  <c r="C14" i="1"/>
  <c r="C13" i="1"/>
  <c r="C15" i="1" l="1"/>
  <c r="C12" i="1"/>
  <c r="D11" i="1"/>
  <c r="L11" i="1"/>
  <c r="L7" i="1" s="1"/>
  <c r="L147" i="1" s="1"/>
  <c r="D9" i="1"/>
  <c r="D8" i="1" s="1"/>
  <c r="C11" i="1" l="1"/>
  <c r="D7" i="1"/>
  <c r="D147" i="1" s="1"/>
  <c r="C10" i="1"/>
  <c r="C9" i="1" s="1"/>
  <c r="C8" i="1" s="1"/>
  <c r="C7" i="1" l="1"/>
  <c r="C147" i="1" s="1"/>
</calcChain>
</file>

<file path=xl/sharedStrings.xml><?xml version="1.0" encoding="utf-8"?>
<sst xmlns="http://schemas.openxmlformats.org/spreadsheetml/2006/main" count="3304" uniqueCount="236">
  <si>
    <t>STT</t>
  </si>
  <si>
    <t>Tên đơn vị</t>
  </si>
  <si>
    <t>Mã số đơn vị sử dụng ngân sách</t>
  </si>
  <si>
    <t>Địa điểm KBNN nơi đơn vị sử dụng NSNN giao dịch</t>
  </si>
  <si>
    <t>Giáo dục, đào tạo, dạy nghề</t>
  </si>
  <si>
    <t>Quản lý hành chính</t>
  </si>
  <si>
    <t>Tổng cộng</t>
  </si>
  <si>
    <t>I</t>
  </si>
  <si>
    <t>II</t>
  </si>
  <si>
    <t>Chương: 422 - Mã nội dung kinh tế: 072</t>
  </si>
  <si>
    <t>Chương: 422 - Mã nội dung kinh tế: 074</t>
  </si>
  <si>
    <t>Trường PT DTNT THCS&amp;THPT tỉnh Lâm Đồng</t>
  </si>
  <si>
    <t>Trường THPT Chuyên Thăng Long</t>
  </si>
  <si>
    <t>Trường THPT Bùi Thị Xuân - Đà Lạt</t>
  </si>
  <si>
    <t>Trường THPT Trần Phú - Đà Lạt</t>
  </si>
  <si>
    <t>Trường THCS&amp;THPT Tây Sơn</t>
  </si>
  <si>
    <t>Trường THCS&amp;THPT Chi Lăng</t>
  </si>
  <si>
    <t>Trường THCS&amp;THPT Tà Nung</t>
  </si>
  <si>
    <t>Trường THCS&amp;THPT Xuân Trường</t>
  </si>
  <si>
    <t>Trường THCS&amp;THPT Đạ Sar</t>
  </si>
  <si>
    <t>Trường THCS&amp;THPT Đạ Nhim</t>
  </si>
  <si>
    <t>Trường THPT Đơn Dương</t>
  </si>
  <si>
    <t>Trường THPT Hùng Vương - D'Ran</t>
  </si>
  <si>
    <t>Trường THPT P' Ró</t>
  </si>
  <si>
    <t>Trường THPT Đức Trọng</t>
  </si>
  <si>
    <t>Trường THPT Hoàng Hoa Thám</t>
  </si>
  <si>
    <t>Trường THPT Lương Thế Vinh  - Đức Trọng</t>
  </si>
  <si>
    <t>Trường THPT Lâm Hà</t>
  </si>
  <si>
    <t>Trường THPT Tân Hà</t>
  </si>
  <si>
    <t>Trường THPT Huỳnh Thúc Kháng - Lâm Hà</t>
  </si>
  <si>
    <t>Trường THPT Lê Quý  Đôn - Lâm Hà</t>
  </si>
  <si>
    <t>Trường THPT Nguyễn Chí Thanh</t>
  </si>
  <si>
    <t>Trường THPT Đạ Tông</t>
  </si>
  <si>
    <t>Trường THCS&amp;THPT Võ Nguyên Giáp</t>
  </si>
  <si>
    <t>Trường THPT Di Linh</t>
  </si>
  <si>
    <t>Trường THPT Trường Chinh - Hòa Ninh</t>
  </si>
  <si>
    <t>Trường THPT Lê Hồng Phong</t>
  </si>
  <si>
    <t>Trường THPT Phan Bội Châu - Di Linh</t>
  </si>
  <si>
    <t xml:space="preserve">Trường THPT Bảo Lâm </t>
  </si>
  <si>
    <t>Trường THPT Lộc An</t>
  </si>
  <si>
    <t>Trường THPT Lộc Thành</t>
  </si>
  <si>
    <t>Trường THCS&amp;THPT Lộc Bắc</t>
  </si>
  <si>
    <t>Trường THPT Chuyên Bảo Lộc</t>
  </si>
  <si>
    <t>Trường THPT Bảo Lộc</t>
  </si>
  <si>
    <t>Trường THPT Lê Thị Pha</t>
  </si>
  <si>
    <t>Trường THPT Lộc Thanh</t>
  </si>
  <si>
    <t>Trường THPT Nguyễn Du - Bảo Lộc</t>
  </si>
  <si>
    <t>Trường THPT Nguyễn Tri Phương</t>
  </si>
  <si>
    <t>Trường THPT Đạ Huoai</t>
  </si>
  <si>
    <t>Trường THPT Đạm Ri</t>
  </si>
  <si>
    <t>Trường THPT Đạ Tẻh</t>
  </si>
  <si>
    <t>Trường THCS&amp;THPT Lê Quý Đôn - Đạ Tẻh</t>
  </si>
  <si>
    <t>Trường THPT Cát Tiên</t>
  </si>
  <si>
    <t>Trường THPT Gia Viễn</t>
  </si>
  <si>
    <t>Trường THPT Quang Trung - Cát Tiên</t>
  </si>
  <si>
    <t>Trường THPT Krông Nô</t>
  </si>
  <si>
    <t>Trường THPT Trần Hưng Đạo</t>
  </si>
  <si>
    <t>Trường THPT Chu Văn An - Gia Nghĩa</t>
  </si>
  <si>
    <t>Trường THPT Phạm Văn Đồng</t>
  </si>
  <si>
    <t>Trường THPT Nguyễn Tất Thành</t>
  </si>
  <si>
    <t>Trường THPT Nguyễn Đình Chiểu</t>
  </si>
  <si>
    <t>Trường THPT Lê Duẩn</t>
  </si>
  <si>
    <t>Trường THPT Tuy Phong</t>
  </si>
  <si>
    <t>Trường THPT Nguyễn Thị Minh Khai</t>
  </si>
  <si>
    <t>Trường THPT Hàm Thuận Bắc</t>
  </si>
  <si>
    <t>Trường THPT Nguyễn Văn Linh</t>
  </si>
  <si>
    <t>Trường THPT Phan Thiết</t>
  </si>
  <si>
    <t>Trường THPT Hàm Thuận Nam</t>
  </si>
  <si>
    <t>Trường THPT Hàm Tân</t>
  </si>
  <si>
    <t>Trường THPT Đức Tân</t>
  </si>
  <si>
    <t>Trường THPT Lý Thường Kiệt</t>
  </si>
  <si>
    <t>Trường THPT Nguyễn Trường Tộ</t>
  </si>
  <si>
    <t>Trường THPT Tánh Linh</t>
  </si>
  <si>
    <t>Trường THPT Nguyễn Văn Trỗi</t>
  </si>
  <si>
    <t>Trường THPT Đức Linh</t>
  </si>
  <si>
    <t>Trường THPT Ngô Quyền</t>
  </si>
  <si>
    <t>Chương: 422 - Mã nội dung kinh tế: 075</t>
  </si>
  <si>
    <t>V</t>
  </si>
  <si>
    <t>Chương: 422 - Mã nội dung kinh tế: 398</t>
  </si>
  <si>
    <t>Trường Tình thương</t>
  </si>
  <si>
    <t>Cộng</t>
  </si>
  <si>
    <t>DỰ TOÁN THU, CHI NGÂN SÁCH NHÀ NƯỚC NĂM 2026</t>
  </si>
  <si>
    <t>Nội dung</t>
  </si>
  <si>
    <t>Tổng số</t>
  </si>
  <si>
    <t>Chi tiết theo loại khoản</t>
  </si>
  <si>
    <t>Loại 340 Khoản 341</t>
  </si>
  <si>
    <t>Loại 070 khoản 098</t>
  </si>
  <si>
    <t>Loại 370 khoản 398</t>
  </si>
  <si>
    <t>Dự toán thu</t>
  </si>
  <si>
    <t>Thu sự nghiệp</t>
  </si>
  <si>
    <t xml:space="preserve">Chi từ nguôn thu để lại </t>
  </si>
  <si>
    <t>Trong đó: Trích tạo nguồn thực hiện CCTL theo quy định (40%)</t>
  </si>
  <si>
    <t>Dự toán chi  NSNN</t>
  </si>
  <si>
    <t>Chi thường xuyên giao tự chủ</t>
  </si>
  <si>
    <t>Chi thường xuyên không giao tự chủ</t>
  </si>
  <si>
    <t>Chương: 422 ; Loại: 070 ; Khoản: 072</t>
  </si>
  <si>
    <t>Đơn vị: đồng</t>
  </si>
  <si>
    <t xml:space="preserve"> - Học phí</t>
  </si>
  <si>
    <t xml:space="preserve"> - Thu khác</t>
  </si>
  <si>
    <t xml:space="preserve"> Giáo dục, đào tạo, dạy nghề</t>
  </si>
  <si>
    <t xml:space="preserve"> Kinh phí thực hiện tự chủ</t>
  </si>
  <si>
    <t>Kinh phí không thực hiện tự chủ</t>
  </si>
  <si>
    <t>Kinh phí chi không thường xuyên</t>
  </si>
  <si>
    <t>Cơ quan Sở Giáo dục và Đào tạo tỉnh Lâm Đồng</t>
  </si>
  <si>
    <t>A</t>
  </si>
  <si>
    <t>B</t>
  </si>
  <si>
    <t>Kinh phí chi thường xuyên</t>
  </si>
  <si>
    <t>Đơn vị tính: đồng</t>
  </si>
  <si>
    <t>Trung tâm Hỗ trợ phát triển giáo dục hòa nhập - Cam Ly</t>
  </si>
  <si>
    <t>Trung tâm Hỗ trợ phát triển giáo dục hòa nhập - Gia Nghĩa</t>
  </si>
  <si>
    <t>Trường PT DTNT THCS&amp;THPT  Đạ Tẻh</t>
  </si>
  <si>
    <t>Trường THCS&amp;THPT Đống Đa</t>
  </si>
  <si>
    <t>Trường THPT Lộc Phát</t>
  </si>
  <si>
    <t>Chương: 422 - Mã nội dung kinh tế: 341, 098, 398</t>
  </si>
  <si>
    <t>Trung tâm GDNN-GDTX Di Linh</t>
  </si>
  <si>
    <t>Trung tâm GDNN-GDTX Bảo Lộc</t>
  </si>
  <si>
    <t>Trung tâm GDNN-GDTX Đạ Huoai</t>
  </si>
  <si>
    <t>Trung tâm GDNN-GDTX Đức Trọng</t>
  </si>
  <si>
    <t>Trung tâm GDNN-GDTX Lâm Hà</t>
  </si>
  <si>
    <t>Trường PT DTNT THCS &amp; THPT Krông Nô</t>
  </si>
  <si>
    <t>Trường PT DTNT THCS &amp; THPT Đắk Glong</t>
  </si>
  <si>
    <t>Trường PT DTNT THCS &amp; THPT Đắk Mil</t>
  </si>
  <si>
    <t>Trường PT DTNT THCS &amp; THPT Đắk R’lấp</t>
  </si>
  <si>
    <t>Trường PT DTNT THCS &amp; THPT Đắk Song</t>
  </si>
  <si>
    <t>Trường PT DTNT THCS &amp; THPT Tuy Đức</t>
  </si>
  <si>
    <t>Trường PT DTNT THCS &amp; THPT Cư Jút</t>
  </si>
  <si>
    <t>Trường THCS&amp;THPT Lê Hữu Trác</t>
  </si>
  <si>
    <t>Trường THCS&amp;THPT Quảng Hoà</t>
  </si>
  <si>
    <t>Trường THPT Chuyên Nguyễn Chí Thanh</t>
  </si>
  <si>
    <t>Trường THPT Đắk Glong</t>
  </si>
  <si>
    <t>Trường THPT Đắk Mil</t>
  </si>
  <si>
    <t>Trường THPT Đắk Song</t>
  </si>
  <si>
    <t>Trường THPT DTNT N'Trang Lơng</t>
  </si>
  <si>
    <t>Trường THPT Gia Nghĩa</t>
  </si>
  <si>
    <t>Trường THPT Hùng Vương – Quảng Phú</t>
  </si>
  <si>
    <t>Trường THPT Lê Quý Đôn – Tuy Đức</t>
  </si>
  <si>
    <t>Trường THPT Lương Thế Vinh – Thuận Hạnh</t>
  </si>
  <si>
    <t>Trường THPT Nguyễn Bỉnh Khiêm – Nam Dong</t>
  </si>
  <si>
    <t>Trường THPT Nguyễn Du – Đắk Sắk</t>
  </si>
  <si>
    <t>Trường THPT Phan Bội Châu – Nam Dong</t>
  </si>
  <si>
    <t>Trường THPT Phan Chu Trinh – Cư Jút</t>
  </si>
  <si>
    <t>Trường THPT Phan Đình Phùng – Đức An</t>
  </si>
  <si>
    <t>Trường THPT Quang Trung – Đắk Mil</t>
  </si>
  <si>
    <t>Trường THPT Trần Phú – Nam Đà</t>
  </si>
  <si>
    <t>Trường THPT Trường Chinh – Nhân Cơ</t>
  </si>
  <si>
    <t>Trung tâm GDNN–GDTX Tuy Đức</t>
  </si>
  <si>
    <t>Trung tâm GDNN–GDTX Đắk Mil</t>
  </si>
  <si>
    <t>Trung tâm GDTX – Ngoại ngữ Tin học tỉnh</t>
  </si>
  <si>
    <t>Trung tâm GDTX Đà Lạt</t>
  </si>
  <si>
    <t>Trường THPT Hoà Đa</t>
  </si>
  <si>
    <t>Trường THPT Phan Bội Châu – Phan Thiết</t>
  </si>
  <si>
    <t>Trường THPT Phan Chu Trinh – Phan Thiết</t>
  </si>
  <si>
    <t>Trường THPT Bùi Thị Xuân – Mũi Né</t>
  </si>
  <si>
    <t>Trường THPT Hùng Vương – Hoài Đức</t>
  </si>
  <si>
    <t xml:space="preserve">Trường PT Dân tộc nội trú </t>
  </si>
  <si>
    <t>Trường THPT Chuyên Trần Hưng Đạo</t>
  </si>
  <si>
    <t>Trường THPT Lương Thế Vinh – Hàm Kiệm</t>
  </si>
  <si>
    <t>Trường THPT Huỳnh Thúc Kháng – Sơn Mỹ</t>
  </si>
  <si>
    <t>Trường THPT Quang Trung – Nam Thành</t>
  </si>
  <si>
    <t>Trung tâm GDTX-GDNN Bắc Bình</t>
  </si>
  <si>
    <t>Trung tâm GDTX-GDNN LaGi</t>
  </si>
  <si>
    <t>Trung tâm GDTX-GDNN Đức Linh</t>
  </si>
  <si>
    <t>Trung tâm GDTX-GDNN Phú Quý</t>
  </si>
  <si>
    <t>Dự toán chi NSNN - Kinh phí đã phân bổ</t>
  </si>
  <si>
    <t>Dự toán chi NSNN - Kinh phí chưa phân bổ</t>
  </si>
  <si>
    <t>2=3+…+9</t>
  </si>
  <si>
    <t>1=2+10</t>
  </si>
  <si>
    <t>10=11+...+30</t>
  </si>
  <si>
    <t>nội dung 5</t>
  </si>
  <si>
    <t>nội dung 6</t>
  </si>
  <si>
    <t>nội dung 7</t>
  </si>
  <si>
    <t xml:space="preserve"> Cơ quan Sở Giáo dục và Đào tạo</t>
  </si>
  <si>
    <t>Loại 280 Khoản 338</t>
  </si>
  <si>
    <t xml:space="preserve">1. Số thu </t>
  </si>
  <si>
    <t>2. Chi từ nguồn thu được để lại</t>
  </si>
  <si>
    <t>3. Số nộp NSNN</t>
  </si>
  <si>
    <t xml:space="preserve"> Tổng số thu, chi, nộp ngân sách </t>
  </si>
  <si>
    <t>Dự toán chi ngân sách nhà nước</t>
  </si>
  <si>
    <t>C</t>
  </si>
  <si>
    <t>Chương: 422 ; Loại: 390 ; Khoản: 398</t>
  </si>
  <si>
    <t>Chương: 422 ; Loại: 070 ; Khoản: 074</t>
  </si>
  <si>
    <t>Chương: 422 ; Loại: 070 ; Khoản: 075</t>
  </si>
  <si>
    <t>Phòng Giao dịch số 10 - Kho bạc Nhà nước Khu vực XVI</t>
  </si>
  <si>
    <t xml:space="preserve"> Kho bạc Nhà nước Khu vực XVI</t>
  </si>
  <si>
    <t>Phòng Giao dịch số 5 - Kho bạc Nhà nước Khu vực XVI</t>
  </si>
  <si>
    <t xml:space="preserve"> Phòng giao dịch số 1-Kho bạc Nhà nước Khu vực XVI</t>
  </si>
  <si>
    <t xml:space="preserve"> Phòng giao dịch số 2-Kho bạc Nhà nước Khu vực XVI</t>
  </si>
  <si>
    <t xml:space="preserve"> Phòng giao dịch số 3-Kho bạc Nhà nước Khu vực XVI</t>
  </si>
  <si>
    <t xml:space="preserve"> Phòng giao dịch số 4-Kho bạc Nhà nước Khu vực XVI</t>
  </si>
  <si>
    <t xml:space="preserve"> Phòng giao dịch số 6-Kho bạc Nhà nước Khu vực XVI</t>
  </si>
  <si>
    <t xml:space="preserve"> Phòng giao dịch số 7-Kho bạc Nhà nước Khu vực XVI</t>
  </si>
  <si>
    <t xml:space="preserve"> Phòng giao dịch số 8-Kho bạc Nhà nước Khu vực XVI</t>
  </si>
  <si>
    <t xml:space="preserve"> Phòng giao dịch số 9-Kho bạc Nhà nước Khu vực XVI</t>
  </si>
  <si>
    <t xml:space="preserve"> Phòng giao dịch số 5-Kho bạc Nhà nước Khu vực XVI</t>
  </si>
  <si>
    <t xml:space="preserve"> Phòng giao dịch số 11-Kho bạc Nhà nước Khu vực XVI</t>
  </si>
  <si>
    <t xml:space="preserve"> Phòng giao dịch số 12-Kho bạc Nhà nước Khu vực XVI</t>
  </si>
  <si>
    <t xml:space="preserve"> Phòng giao dịch số 10-Kho bạc Nhà nước Khu vực XVI</t>
  </si>
  <si>
    <t xml:space="preserve"> Phòng giao dịch số 13-Kho bạc Nhà nước Khu vực XVI</t>
  </si>
  <si>
    <t xml:space="preserve"> Phòng giao dịch số 14-Kho bạc Nhà nước Khu vực XVI</t>
  </si>
  <si>
    <t xml:space="preserve"> Phòng giao dịch số 15-Kho bạc Nhà nước Khu vực XVI</t>
  </si>
  <si>
    <t>Kho bạc Nhà nước Khu vực XVI</t>
  </si>
  <si>
    <t>Trường THCS&amp;THPT Lang Biang</t>
  </si>
  <si>
    <t>Trường THCS&amp;THPT Nguyễn Thái Bình</t>
  </si>
  <si>
    <t>Trường THCS&amp;THPT Nguyễn Bỉnh Khiêm</t>
  </si>
  <si>
    <t>Trường THCS&amp;THPT Chu Văn An - Hiệp Thạnh</t>
  </si>
  <si>
    <t xml:space="preserve">Trường THCS&amp;THPT Thăng Long </t>
  </si>
  <si>
    <t xml:space="preserve">Trường THCS &amp; THPT Phan Đình Phùng </t>
  </si>
  <si>
    <t>Trường THCS&amp;THPT Nguyễn Viết Xuân</t>
  </si>
  <si>
    <t xml:space="preserve">Trường THCS&amp;THPT Nguyễn Huệ </t>
  </si>
  <si>
    <t>Trường THCS&amp;THPT Bắc Bình</t>
  </si>
  <si>
    <t>Trường THPT La Gi</t>
  </si>
  <si>
    <t>NSNN hỗ trợ chi thường xuyên cho đơn vị sự nghiệp công lập</t>
  </si>
  <si>
    <t>Kinh phí cho hợp đồng hỗ trợ phục vụ</t>
  </si>
  <si>
    <t>Chi hoạt động thường xuyên</t>
  </si>
  <si>
    <t>Kinh phí hỗ trợ chi phí học tập theo Nghị định số 238/2025/NĐ-CP</t>
  </si>
  <si>
    <t>Kinh phí hỗ trợ học bổng theo Thông tư số 42/2013/TTLT-BGDĐT-BLĐTBXH</t>
  </si>
  <si>
    <t>Kinh phí hỗ trợ tiền ăn ở theo Nghị định số 66/2025/NĐ-CP</t>
  </si>
  <si>
    <t>Kinh phí hỗ trợ học bổng theo Nghị định số 57/2017/NĐ-CP</t>
  </si>
  <si>
    <t>Chế độ, chính sách cho hợp đồng chuyên môn, nghiệp vụ trong các đơn vị sự nghiệp công lập do ngân sách nhà nước bảo đảm chi thường xuyên thuộc lĩnh vực giáo dục theo Nghị quyết của HĐND tỉnh</t>
  </si>
  <si>
    <t>Chính sách hợp đồng thực hiện công việc hỗ trợ, phục vụ hoạt động thường xuyên của cơ quan đơn vị do lãnh đạo cơ quan quyết định</t>
  </si>
  <si>
    <t>Mua sắm trang thiết bị, sữa chữa trường học</t>
  </si>
  <si>
    <t>Kinh phí sữa chữa , bảo dưỡng nhà xe, sân trường Trường THPT Gia Nghĩa (trước sáp nhập)</t>
  </si>
  <si>
    <t>Gia hạn phần mềm misa</t>
  </si>
  <si>
    <t>Kinh phí Cấp bù học phí</t>
  </si>
  <si>
    <t xml:space="preserve">Kinh phí Đảng </t>
  </si>
  <si>
    <t>Chế độ bồi dưỡng và chế độ trang phục đối với giáo viên thể dục</t>
  </si>
  <si>
    <t>Kinh phí thực hiện cho giáo viên dạy cho học sinh khuyết tật theo Nghị định 28/2012/NĐ-CP</t>
  </si>
  <si>
    <t>Kinh phí thực hiện CCTL</t>
  </si>
  <si>
    <t>Kinh phí thực hiện dạy học 2 buổi/ngày năm học 2025-2026</t>
  </si>
  <si>
    <t>Dự toán giữ lại</t>
  </si>
  <si>
    <t>GIAO DỰ TOÁN CHI NGÂN SÁCH NHÀ NƯỚC NĂM 2026 SAU SÁP NHẬP (ĐỢT 2)</t>
  </si>
  <si>
    <t>DỰ TOÁN CHI NGÂN SÁCH NHÀ NƯỚC NĂM 2026 SAU SÁP NHẬP (ĐỢT 2)</t>
  </si>
  <si>
    <t xml:space="preserve">Kinh phí thực hiện chế độ, chính sách theo
Nghị định số 154/2025/NĐ-CP ngày 15/6/2025 của Chính phủ
</t>
  </si>
  <si>
    <t xml:space="preserve">Kinh phí khen thưởng năm 2026 theo nghị định 161/NĐ-CP ngày 15/05/2026 </t>
  </si>
  <si>
    <t>Kinh phí bổ sung dự toán chi NSNN năm 2026 
để thực hiện truy lĩnh kinh phí phụ cấp độc hại, nguy hiểm đối với
nhân viên thiết bị, thí nghiệm</t>
  </si>
  <si>
    <t>(Kèm theo Quyết định số                 /QĐ-SGDĐT ngày        tháng 10 năm 2026 của Sở Giáo dục và Đào tạo tỉnh Lâm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</si>
</sst>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28">
    <font>
      <sz val="14"/>
      <color theme="1"/>
      <name val="Times New Roman"/>
      <charset val="134"/>
    </font>
    <font>
      <b/>
      <sz val="13"/>
      <name val="Times New Roman"/>
      <family val="1"/>
    </font>
    <font>
      <i/>
      <sz val="13"/>
      <name val="Times New Roman"/>
      <family val="1"/>
    </font>
    <font>
      <sz val="13"/>
      <name val="Times New Roman"/>
      <family val="1"/>
    </font>
    <font>
      <b/>
      <sz val="14"/>
      <name val="Times New Roman"/>
      <family val="1"/>
    </font>
    <font>
      <sz val="13"/>
      <color theme="1"/>
      <name val="Times New Roman"/>
      <family val="1"/>
    </font>
    <font>
      <b/>
      <sz val="12"/>
      <name val="Times New Roman"/>
      <family val="1"/>
    </font>
    <font>
      <b/>
      <sz val="11"/>
      <name val="Times New Roman"/>
      <family val="1"/>
    </font>
    <font>
      <b/>
      <i/>
      <sz val="11"/>
      <name val="Times New Roman"/>
      <family val="1"/>
    </font>
    <font>
      <i/>
      <sz val="14"/>
      <color theme="1"/>
      <name val="Times New Roman"/>
      <family val="1"/>
    </font>
    <font>
      <sz val="10"/>
      <name val="Arial"/>
      <family val="2"/>
    </font>
    <font>
      <sz val="14"/>
      <color theme="1"/>
      <name val="Times New Roman"/>
      <family val="1"/>
    </font>
    <font>
      <sz val="11"/>
      <name val="Times New Roman"/>
      <family val="1"/>
    </font>
    <font>
      <b/>
      <sz val="11"/>
      <name val="Times New Roman"/>
      <family val="1"/>
    </font>
    <font>
      <b/>
      <sz val="12"/>
      <name val="Times New Roman"/>
      <family val="1"/>
    </font>
    <font>
      <i/>
      <sz val="12"/>
      <name val="Times New Roman"/>
      <family val="1"/>
    </font>
    <font>
      <i/>
      <sz val="14"/>
      <color theme="1"/>
      <name val="Times New Roman"/>
      <family val="1"/>
    </font>
    <font>
      <b/>
      <sz val="13"/>
      <name val="Times New Roman"/>
      <family val="1"/>
    </font>
    <font>
      <sz val="13"/>
      <name val="Times New Roman"/>
      <family val="1"/>
    </font>
    <font>
      <sz val="13"/>
      <color theme="1"/>
      <name val="Times New Roman"/>
      <family val="1"/>
    </font>
    <font>
      <i/>
      <sz val="13"/>
      <name val="Times New Roman"/>
      <family val="1"/>
    </font>
    <font>
      <sz val="14"/>
      <color theme="1"/>
      <name val="Times New Roman"/>
      <family val="1"/>
    </font>
    <font>
      <b/>
      <sz val="14"/>
      <color theme="1"/>
      <name val="Times New Roman"/>
      <family val="1"/>
    </font>
    <font>
      <sz val="11"/>
      <color theme="1"/>
      <name val="Times New Roman"/>
      <family val="1"/>
    </font>
    <font>
      <i/>
      <sz val="11"/>
      <color theme="1"/>
      <name val="Times New Roman"/>
      <family val="1"/>
    </font>
    <font>
      <b/>
      <sz val="11"/>
      <color theme="1"/>
      <name val="Times New Roman"/>
      <family val="1"/>
    </font>
    <font>
      <b/>
      <sz val="12"/>
      <color theme="1"/>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3" fontId="11" fillId="0" borderId="0" applyFont="0" applyFill="0" applyBorder="0" applyAlignment="0" applyProtection="0"/>
    <xf numFmtId="0" fontId="10" fillId="0" borderId="0"/>
  </cellStyleXfs>
  <cellXfs count="145">
    <xf numFmtId="0" fontId="0" fillId="0" borderId="0" xfId="0"/>
    <xf numFmtId="3" fontId="1" fillId="2" borderId="0" xfId="0" applyNumberFormat="1" applyFont="1" applyFill="1"/>
    <xf numFmtId="3" fontId="2" fillId="2" borderId="0" xfId="0" applyNumberFormat="1" applyFont="1" applyFill="1"/>
    <xf numFmtId="3" fontId="3" fillId="2" borderId="0" xfId="0" applyNumberFormat="1" applyFont="1" applyFill="1"/>
    <xf numFmtId="3" fontId="2" fillId="2" borderId="0" xfId="0" applyNumberFormat="1" applyFont="1" applyFill="1" applyAlignment="1">
      <alignment horizontal="right"/>
    </xf>
    <xf numFmtId="3" fontId="1" fillId="2" borderId="1" xfId="0" applyNumberFormat="1" applyFont="1" applyFill="1" applyBorder="1"/>
    <xf numFmtId="3" fontId="1" fillId="2" borderId="1" xfId="0" applyNumberFormat="1" applyFont="1" applyFill="1" applyBorder="1" applyAlignment="1">
      <alignment horizontal="right" vertical="center" wrapText="1"/>
    </xf>
    <xf numFmtId="3" fontId="3" fillId="2" borderId="1" xfId="0" applyNumberFormat="1" applyFont="1" applyFill="1" applyBorder="1" applyAlignment="1">
      <alignment horizontal="center"/>
    </xf>
    <xf numFmtId="3" fontId="1" fillId="2" borderId="1" xfId="0" applyNumberFormat="1" applyFont="1" applyFill="1" applyBorder="1" applyAlignment="1">
      <alignment horizontal="left"/>
    </xf>
    <xf numFmtId="0" fontId="6"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8" fillId="2" borderId="0" xfId="0" applyFont="1" applyFill="1"/>
    <xf numFmtId="0" fontId="0" fillId="2" borderId="0" xfId="0" applyFill="1"/>
    <xf numFmtId="0" fontId="0" fillId="2" borderId="0" xfId="0" applyFill="1" applyAlignment="1">
      <alignment horizontal="left"/>
    </xf>
    <xf numFmtId="0" fontId="6"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2" applyFont="1" applyFill="1" applyBorder="1" applyAlignment="1">
      <alignment vertical="center" wrapText="1"/>
    </xf>
    <xf numFmtId="0" fontId="0" fillId="2" borderId="0" xfId="0" applyFill="1" applyAlignment="1">
      <alignment horizontal="left" vertical="center" wrapText="1"/>
    </xf>
    <xf numFmtId="0" fontId="12" fillId="2" borderId="0" xfId="0" applyFont="1" applyFill="1"/>
    <xf numFmtId="3" fontId="1" fillId="2" borderId="1" xfId="0" applyNumberFormat="1" applyFont="1" applyFill="1" applyBorder="1" applyAlignment="1">
      <alignment horizontal="center"/>
    </xf>
    <xf numFmtId="0" fontId="13" fillId="2" borderId="0" xfId="0" applyFont="1" applyFill="1"/>
    <xf numFmtId="3" fontId="1" fillId="2" borderId="1" xfId="0" applyNumberFormat="1" applyFont="1" applyFill="1" applyBorder="1" applyAlignment="1">
      <alignment horizontal="center"/>
    </xf>
    <xf numFmtId="0" fontId="16" fillId="2" borderId="0" xfId="0" applyFont="1" applyFill="1"/>
    <xf numFmtId="0" fontId="17" fillId="2" borderId="1" xfId="0" applyFont="1" applyFill="1" applyBorder="1" applyAlignment="1">
      <alignment horizontal="center"/>
    </xf>
    <xf numFmtId="0" fontId="18" fillId="2" borderId="1" xfId="0" applyFont="1" applyFill="1" applyBorder="1" applyAlignment="1">
      <alignment horizontal="center"/>
    </xf>
    <xf numFmtId="0" fontId="18"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1" xfId="2" applyFont="1" applyFill="1" applyBorder="1" applyAlignment="1">
      <alignment vertical="center" wrapText="1"/>
    </xf>
    <xf numFmtId="0" fontId="14"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3" fontId="20" fillId="2" borderId="0" xfId="0" applyNumberFormat="1" applyFont="1" applyFill="1"/>
    <xf numFmtId="37" fontId="1" fillId="2" borderId="1" xfId="1" applyNumberFormat="1" applyFont="1" applyFill="1" applyBorder="1" applyAlignment="1">
      <alignment horizontal="right" vertical="center" wrapText="1"/>
    </xf>
    <xf numFmtId="37" fontId="18" fillId="2" borderId="1" xfId="1" applyNumberFormat="1" applyFont="1" applyFill="1" applyBorder="1" applyAlignment="1">
      <alignment horizontal="right" vertical="center" wrapText="1"/>
    </xf>
    <xf numFmtId="37" fontId="17" fillId="2" borderId="1" xfId="1" applyNumberFormat="1" applyFont="1" applyFill="1" applyBorder="1" applyAlignment="1">
      <alignment horizontal="right" vertical="center" wrapText="1"/>
    </xf>
    <xf numFmtId="0" fontId="19" fillId="2" borderId="1" xfId="0" applyFont="1" applyFill="1" applyBorder="1" applyAlignment="1">
      <alignment horizontal="center"/>
    </xf>
    <xf numFmtId="0" fontId="21" fillId="2" borderId="0" xfId="0" applyFont="1" applyFill="1"/>
    <xf numFmtId="3" fontId="17" fillId="2" borderId="1" xfId="0" applyNumberFormat="1" applyFont="1" applyFill="1" applyBorder="1"/>
    <xf numFmtId="3" fontId="17" fillId="2" borderId="1" xfId="0" applyNumberFormat="1" applyFont="1" applyFill="1" applyBorder="1" applyAlignment="1">
      <alignment horizontal="right" vertical="center" wrapText="1"/>
    </xf>
    <xf numFmtId="3" fontId="17" fillId="2" borderId="0" xfId="0" applyNumberFormat="1" applyFont="1" applyFill="1"/>
    <xf numFmtId="3" fontId="18" fillId="2" borderId="1" xfId="0" applyNumberFormat="1" applyFont="1" applyFill="1" applyBorder="1"/>
    <xf numFmtId="3" fontId="18" fillId="2" borderId="1" xfId="0" applyNumberFormat="1" applyFont="1" applyFill="1" applyBorder="1" applyAlignment="1">
      <alignment horizontal="right" vertical="center" wrapText="1"/>
    </xf>
    <xf numFmtId="3" fontId="18" fillId="2" borderId="0" xfId="0" applyNumberFormat="1" applyFont="1" applyFill="1"/>
    <xf numFmtId="3" fontId="17" fillId="2" borderId="1" xfId="0" applyNumberFormat="1" applyFont="1" applyFill="1" applyBorder="1" applyAlignment="1">
      <alignment horizontal="center"/>
    </xf>
    <xf numFmtId="3" fontId="1" fillId="2" borderId="1" xfId="1" applyNumberFormat="1" applyFont="1" applyFill="1" applyBorder="1" applyAlignment="1">
      <alignment horizontal="right" vertical="center" wrapText="1"/>
    </xf>
    <xf numFmtId="3" fontId="3" fillId="2" borderId="0" xfId="0" applyNumberFormat="1" applyFont="1" applyFill="1" applyAlignment="1">
      <alignment horizontal="center"/>
    </xf>
    <xf numFmtId="3" fontId="18" fillId="2" borderId="1" xfId="0" applyNumberFormat="1" applyFont="1" applyFill="1" applyBorder="1" applyAlignment="1">
      <alignment horizontal="center"/>
    </xf>
    <xf numFmtId="3" fontId="17" fillId="2" borderId="1" xfId="1" applyNumberFormat="1" applyFont="1" applyFill="1" applyBorder="1" applyAlignment="1">
      <alignment horizontal="right" vertical="center" wrapText="1"/>
    </xf>
    <xf numFmtId="3" fontId="3" fillId="2" borderId="1" xfId="0" applyNumberFormat="1" applyFont="1" applyFill="1" applyBorder="1" applyAlignment="1">
      <alignment horizontal="left"/>
    </xf>
    <xf numFmtId="0" fontId="0" fillId="2" borderId="1" xfId="0" applyFill="1" applyBorder="1"/>
    <xf numFmtId="3" fontId="1" fillId="2" borderId="1" xfId="0" applyNumberFormat="1" applyFont="1" applyFill="1" applyBorder="1" applyAlignment="1">
      <alignment horizontal="center"/>
    </xf>
    <xf numFmtId="3" fontId="2" fillId="2" borderId="0" xfId="0" applyNumberFormat="1" applyFont="1" applyFill="1" applyAlignment="1"/>
    <xf numFmtId="3" fontId="1" fillId="2" borderId="1" xfId="0" applyNumberFormat="1" applyFont="1" applyFill="1" applyBorder="1" applyAlignment="1">
      <alignment vertical="center" wrapText="1"/>
    </xf>
    <xf numFmtId="3" fontId="18" fillId="2" borderId="1" xfId="0" applyNumberFormat="1" applyFont="1" applyFill="1" applyBorder="1" applyAlignment="1">
      <alignment vertical="center" wrapText="1"/>
    </xf>
    <xf numFmtId="3" fontId="17" fillId="2" borderId="1" xfId="0" applyNumberFormat="1" applyFont="1" applyFill="1" applyBorder="1" applyAlignment="1">
      <alignment vertical="center" wrapText="1"/>
    </xf>
    <xf numFmtId="3" fontId="17" fillId="2" borderId="1" xfId="1" applyNumberFormat="1" applyFont="1" applyFill="1" applyBorder="1" applyAlignment="1">
      <alignment vertical="center" wrapText="1"/>
    </xf>
    <xf numFmtId="3" fontId="1" fillId="2" borderId="1" xfId="1" applyNumberFormat="1" applyFont="1" applyFill="1" applyBorder="1" applyAlignment="1">
      <alignment vertical="center" wrapText="1"/>
    </xf>
    <xf numFmtId="3" fontId="3" fillId="2" borderId="1" xfId="0" applyNumberFormat="1" applyFont="1" applyFill="1" applyBorder="1" applyAlignment="1"/>
    <xf numFmtId="3" fontId="3" fillId="2" borderId="0" xfId="0" applyNumberFormat="1" applyFont="1" applyFill="1" applyAlignment="1"/>
    <xf numFmtId="3" fontId="3" fillId="2" borderId="1" xfId="0" applyNumberFormat="1" applyFont="1" applyFill="1" applyBorder="1" applyAlignment="1">
      <alignment horizontal="right"/>
    </xf>
    <xf numFmtId="3" fontId="3" fillId="2" borderId="1" xfId="0" applyNumberFormat="1" applyFont="1" applyFill="1" applyBorder="1" applyAlignment="1">
      <alignment horizontal="right" indent="1"/>
    </xf>
    <xf numFmtId="1" fontId="17" fillId="2" borderId="1" xfId="0" applyNumberFormat="1" applyFont="1" applyFill="1" applyBorder="1"/>
    <xf numFmtId="1" fontId="3" fillId="2" borderId="1" xfId="0" applyNumberFormat="1" applyFont="1" applyFill="1" applyBorder="1" applyAlignment="1">
      <alignment horizontal="right"/>
    </xf>
    <xf numFmtId="1" fontId="3" fillId="2" borderId="1" xfId="0" applyNumberFormat="1" applyFont="1" applyFill="1" applyBorder="1" applyAlignment="1">
      <alignment horizontal="right" indent="1"/>
    </xf>
    <xf numFmtId="1" fontId="3" fillId="2" borderId="1" xfId="0" applyNumberFormat="1" applyFont="1" applyFill="1" applyBorder="1" applyAlignment="1"/>
    <xf numFmtId="1" fontId="17" fillId="2" borderId="1" xfId="0" applyNumberFormat="1" applyFont="1" applyFill="1" applyBorder="1" applyAlignment="1"/>
    <xf numFmtId="1" fontId="0" fillId="2" borderId="0" xfId="0" applyNumberFormat="1" applyFill="1"/>
    <xf numFmtId="3" fontId="1" fillId="2" borderId="1" xfId="0" applyNumberFormat="1" applyFont="1" applyFill="1" applyBorder="1" applyAlignment="1">
      <alignment horizontal="center"/>
    </xf>
    <xf numFmtId="0" fontId="25" fillId="0" borderId="1" xfId="0" applyFont="1" applyFill="1" applyBorder="1" applyAlignment="1">
      <alignment horizontal="left" vertical="center" wrapText="1"/>
    </xf>
    <xf numFmtId="0" fontId="25" fillId="0" borderId="4" xfId="0" applyFont="1" applyFill="1" applyBorder="1" applyAlignment="1">
      <alignment horizontal="center" vertical="center" wrapText="1"/>
    </xf>
    <xf numFmtId="1" fontId="25" fillId="0" borderId="4" xfId="0" applyNumberFormat="1" applyFont="1" applyFill="1" applyBorder="1" applyAlignment="1">
      <alignment horizontal="center" vertical="center" wrapText="1" shrinkToFit="1"/>
    </xf>
    <xf numFmtId="0" fontId="25" fillId="0" borderId="0" xfId="0" applyFont="1" applyFill="1"/>
    <xf numFmtId="0" fontId="23" fillId="0" borderId="0" xfId="0" applyFont="1" applyFill="1"/>
    <xf numFmtId="0" fontId="11" fillId="0" borderId="0" xfId="0" applyFont="1" applyFill="1" applyBorder="1" applyAlignment="1">
      <alignment horizontal="center"/>
    </xf>
    <xf numFmtId="3" fontId="11" fillId="0" borderId="0" xfId="0" applyNumberFormat="1" applyFont="1" applyFill="1" applyBorder="1" applyAlignment="1">
      <alignment horizontal="center"/>
    </xf>
    <xf numFmtId="3" fontId="11" fillId="0" borderId="2" xfId="0" applyNumberFormat="1" applyFont="1" applyFill="1" applyBorder="1" applyAlignment="1">
      <alignment horizontal="center"/>
    </xf>
    <xf numFmtId="0" fontId="11" fillId="0" borderId="2" xfId="0" applyFont="1" applyFill="1" applyBorder="1" applyAlignment="1">
      <alignment horizontal="center"/>
    </xf>
    <xf numFmtId="1" fontId="22" fillId="0" borderId="0" xfId="0" applyNumberFormat="1" applyFont="1" applyFill="1" applyAlignment="1">
      <alignment horizontal="center"/>
    </xf>
    <xf numFmtId="0" fontId="24" fillId="0" borderId="0" xfId="0" applyFont="1" applyFill="1" applyAlignment="1">
      <alignment horizontal="center"/>
    </xf>
    <xf numFmtId="0" fontId="23" fillId="0" borderId="0" xfId="0" applyFont="1" applyFill="1" applyAlignment="1">
      <alignment horizont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4" xfId="0" applyFont="1" applyFill="1" applyBorder="1" applyAlignment="1">
      <alignment horizontal="center" vertical="center" wrapText="1"/>
    </xf>
    <xf numFmtId="1" fontId="24" fillId="0" borderId="4" xfId="0" applyNumberFormat="1" applyFont="1" applyFill="1" applyBorder="1" applyAlignment="1">
      <alignment horizontal="center" vertical="center" wrapText="1"/>
    </xf>
    <xf numFmtId="0" fontId="25" fillId="0" borderId="4"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1" fontId="23" fillId="0" borderId="4" xfId="0" applyNumberFormat="1" applyFont="1" applyFill="1" applyBorder="1" applyAlignment="1">
      <alignment horizontal="center" vertical="center" wrapText="1" shrinkToFit="1"/>
    </xf>
    <xf numFmtId="1" fontId="25" fillId="0" borderId="4" xfId="0" applyNumberFormat="1" applyFont="1" applyFill="1" applyBorder="1" applyAlignment="1">
      <alignment horizontal="center" vertical="center" wrapText="1"/>
    </xf>
    <xf numFmtId="3" fontId="23" fillId="0" borderId="1" xfId="0" applyNumberFormat="1" applyFont="1" applyFill="1" applyBorder="1" applyAlignment="1">
      <alignment horizontal="left" vertical="center" wrapText="1"/>
    </xf>
    <xf numFmtId="3" fontId="23" fillId="0" borderId="0" xfId="0" applyNumberFormat="1" applyFont="1" applyFill="1"/>
    <xf numFmtId="0" fontId="25" fillId="0" borderId="1" xfId="0" applyFont="1" applyFill="1" applyBorder="1" applyAlignment="1">
      <alignment horizontal="center"/>
    </xf>
    <xf numFmtId="1" fontId="23" fillId="0" borderId="0" xfId="0" applyNumberFormat="1" applyFont="1" applyFill="1" applyAlignment="1">
      <alignment horizontal="center"/>
    </xf>
    <xf numFmtId="0" fontId="26" fillId="0" borderId="5" xfId="0" applyFont="1" applyFill="1" applyBorder="1" applyAlignment="1">
      <alignment horizontal="center" vertical="center" wrapText="1"/>
    </xf>
    <xf numFmtId="3" fontId="25" fillId="0" borderId="4" xfId="0" applyNumberFormat="1" applyFont="1" applyFill="1" applyBorder="1" applyAlignment="1">
      <alignment horizontal="right" vertical="center" wrapText="1"/>
    </xf>
    <xf numFmtId="3" fontId="23" fillId="0" borderId="4" xfId="0" applyNumberFormat="1" applyFont="1" applyFill="1" applyBorder="1" applyAlignment="1">
      <alignment horizontal="right" vertical="center" wrapText="1"/>
    </xf>
    <xf numFmtId="3" fontId="6" fillId="2" borderId="1" xfId="0" applyNumberFormat="1" applyFont="1" applyFill="1" applyBorder="1" applyAlignment="1">
      <alignment horizontal="center"/>
    </xf>
    <xf numFmtId="3" fontId="6" fillId="2" borderId="1" xfId="0" applyNumberFormat="1" applyFont="1" applyFill="1" applyBorder="1"/>
    <xf numFmtId="3" fontId="6" fillId="2" borderId="1" xfId="1" applyNumberFormat="1" applyFont="1" applyFill="1" applyBorder="1" applyAlignment="1">
      <alignment horizontal="right" vertical="center" wrapText="1"/>
    </xf>
    <xf numFmtId="3" fontId="6" fillId="2" borderId="0" xfId="0" applyNumberFormat="1" applyFont="1" applyFill="1"/>
    <xf numFmtId="3" fontId="27" fillId="2" borderId="1" xfId="0" applyNumberFormat="1" applyFont="1" applyFill="1" applyBorder="1" applyAlignment="1">
      <alignment horizontal="center"/>
    </xf>
    <xf numFmtId="3" fontId="27" fillId="2" borderId="1" xfId="0" applyNumberFormat="1" applyFont="1" applyFill="1" applyBorder="1" applyAlignment="1">
      <alignment horizontal="left"/>
    </xf>
    <xf numFmtId="3" fontId="27" fillId="2" borderId="1" xfId="0" applyNumberFormat="1" applyFont="1" applyFill="1" applyBorder="1" applyAlignment="1">
      <alignment horizontal="right"/>
    </xf>
    <xf numFmtId="3" fontId="27" fillId="2" borderId="0" xfId="0" applyNumberFormat="1" applyFont="1" applyFill="1"/>
    <xf numFmtId="3" fontId="15" fillId="2" borderId="0" xfId="0" applyNumberFormat="1" applyFont="1" applyFill="1"/>
    <xf numFmtId="3" fontId="6" fillId="2" borderId="1" xfId="0" applyNumberFormat="1" applyFont="1" applyFill="1" applyBorder="1" applyAlignment="1">
      <alignment horizontal="left"/>
    </xf>
    <xf numFmtId="1" fontId="6" fillId="2" borderId="1" xfId="0" applyNumberFormat="1" applyFont="1" applyFill="1" applyBorder="1"/>
    <xf numFmtId="3" fontId="27" fillId="2" borderId="1" xfId="0" applyNumberFormat="1" applyFont="1" applyFill="1" applyBorder="1" applyAlignment="1">
      <alignment horizontal="center" vertical="center" wrapText="1"/>
    </xf>
    <xf numFmtId="3" fontId="27" fillId="2" borderId="1" xfId="0" applyNumberFormat="1" applyFont="1" applyFill="1" applyBorder="1" applyAlignment="1">
      <alignment horizontal="left" vertical="center" wrapText="1"/>
    </xf>
    <xf numFmtId="3" fontId="27" fillId="2" borderId="1" xfId="0" applyNumberFormat="1" applyFont="1" applyFill="1" applyBorder="1" applyAlignment="1">
      <alignment horizontal="right" vertical="center" wrapText="1"/>
    </xf>
    <xf numFmtId="1" fontId="27" fillId="2" borderId="1" xfId="0" applyNumberFormat="1" applyFont="1" applyFill="1" applyBorder="1" applyAlignment="1">
      <alignment horizontal="right" vertical="center" wrapText="1"/>
    </xf>
    <xf numFmtId="3" fontId="6" fillId="2" borderId="1" xfId="0" applyNumberFormat="1" applyFont="1" applyFill="1" applyBorder="1" applyAlignment="1">
      <alignment horizontal="right" vertical="center" wrapText="1"/>
    </xf>
    <xf numFmtId="3" fontId="27" fillId="2" borderId="1" xfId="0" applyNumberFormat="1" applyFont="1" applyFill="1" applyBorder="1"/>
    <xf numFmtId="3" fontId="27" fillId="2" borderId="0" xfId="0" applyNumberFormat="1" applyFont="1" applyFill="1" applyAlignment="1">
      <alignment horizontal="center" vertical="center" wrapText="1"/>
    </xf>
    <xf numFmtId="3" fontId="6"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3" fontId="6" fillId="2" borderId="0" xfId="0" applyNumberFormat="1" applyFont="1" applyFill="1" applyAlignment="1">
      <alignment horizontal="center" vertical="center" wrapText="1"/>
    </xf>
    <xf numFmtId="0" fontId="6" fillId="0" borderId="5" xfId="0" applyFont="1" applyFill="1" applyBorder="1" applyAlignment="1">
      <alignment horizontal="center" vertical="center" wrapText="1"/>
    </xf>
    <xf numFmtId="0" fontId="23" fillId="0" borderId="4" xfId="0" applyFont="1" applyFill="1" applyBorder="1" applyAlignment="1">
      <alignment horizontal="center" vertical="center" wrapText="1"/>
    </xf>
    <xf numFmtId="1" fontId="25" fillId="0" borderId="1" xfId="0" applyNumberFormat="1" applyFont="1" applyFill="1" applyBorder="1" applyAlignment="1">
      <alignment horizontal="center" vertical="center" wrapText="1" shrinkToFit="1"/>
    </xf>
    <xf numFmtId="0" fontId="25" fillId="0" borderId="1" xfId="0" applyFont="1" applyFill="1" applyBorder="1" applyAlignment="1">
      <alignment horizontal="center" vertical="center" wrapText="1"/>
    </xf>
    <xf numFmtId="1" fontId="12" fillId="0" borderId="4"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wrapText="1"/>
    </xf>
    <xf numFmtId="0" fontId="22" fillId="0" borderId="0" xfId="0" applyFont="1" applyFill="1" applyAlignment="1">
      <alignment horizontal="center"/>
    </xf>
    <xf numFmtId="0" fontId="9" fillId="0" borderId="0" xfId="0" applyFont="1" applyFill="1" applyAlignment="1">
      <alignment horizontal="center" wrapText="1"/>
    </xf>
    <xf numFmtId="0" fontId="25"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1" fontId="25" fillId="0" borderId="1" xfId="0" applyNumberFormat="1" applyFont="1" applyFill="1" applyBorder="1" applyAlignment="1">
      <alignment horizontal="center" vertical="center" wrapText="1" shrinkToFit="1"/>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xf>
    <xf numFmtId="0" fontId="14" fillId="2" borderId="0" xfId="0" applyFont="1" applyFill="1" applyAlignment="1">
      <alignment horizontal="center"/>
    </xf>
    <xf numFmtId="164" fontId="15" fillId="2" borderId="0" xfId="1" applyNumberFormat="1" applyFont="1" applyFill="1" applyBorder="1" applyAlignment="1">
      <alignment horizontal="center"/>
    </xf>
    <xf numFmtId="0" fontId="16" fillId="2" borderId="2" xfId="0" applyFont="1" applyFill="1" applyBorder="1" applyAlignment="1">
      <alignment horizontal="right"/>
    </xf>
    <xf numFmtId="0" fontId="9" fillId="2" borderId="2" xfId="0" applyFont="1" applyFill="1" applyBorder="1" applyAlignment="1">
      <alignment horizontal="right"/>
    </xf>
    <xf numFmtId="3" fontId="1" fillId="2" borderId="1" xfId="0" applyNumberFormat="1" applyFont="1" applyFill="1" applyBorder="1" applyAlignment="1">
      <alignment horizontal="center"/>
    </xf>
    <xf numFmtId="3" fontId="4" fillId="2" borderId="0" xfId="0" applyNumberFormat="1" applyFont="1" applyFill="1" applyAlignment="1">
      <alignment horizontal="center"/>
    </xf>
    <xf numFmtId="3" fontId="20" fillId="2" borderId="0" xfId="0" applyNumberFormat="1" applyFont="1" applyFill="1" applyAlignment="1">
      <alignment horizontal="center" vertical="top" wrapText="1"/>
    </xf>
    <xf numFmtId="3" fontId="1" fillId="2" borderId="0" xfId="0" applyNumberFormat="1" applyFont="1" applyFill="1" applyAlignment="1">
      <alignment horizontal="center"/>
    </xf>
    <xf numFmtId="3" fontId="17" fillId="2" borderId="0" xfId="0" applyNumberFormat="1" applyFont="1" applyFill="1" applyAlignment="1">
      <alignment horizontal="center"/>
    </xf>
    <xf numFmtId="3" fontId="4" fillId="2" borderId="0" xfId="0" applyNumberFormat="1" applyFont="1" applyFill="1" applyAlignment="1">
      <alignment horizontal="center" vertical="center" wrapText="1"/>
    </xf>
    <xf numFmtId="3" fontId="6" fillId="2" borderId="1" xfId="0" applyNumberFormat="1" applyFont="1" applyFill="1" applyBorder="1" applyAlignment="1">
      <alignment horizontal="center"/>
    </xf>
  </cellXfs>
  <cellStyles count="3">
    <cellStyle name="Comma" xfId="1" builtinId="3"/>
    <cellStyle name="Normal" xfId="0" builtinId="0"/>
    <cellStyle name="Normal_Chi CV" xfId="2"/>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IEM/Tai%20chinh/LAM%20DONG/PHAN%20BO%20DU%20TOAN/NAM%202026/KP%20CAC%20TRUONG%20SAU%20KHI%20SAP%20NHAP/DU%20TOAN%20PHAN%20BO%20SAU%20SAP%20NHAP/SO%20LIEU%20DU%20TOAN%20GIAO%20SAU%20SAP%20NHAP%20-%20CHI%20T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02">
          <cell r="C102">
            <v>127157636224</v>
          </cell>
          <cell r="D102">
            <v>112239531000</v>
          </cell>
          <cell r="E102">
            <v>99693881000</v>
          </cell>
          <cell r="G102">
            <v>10997690250</v>
          </cell>
          <cell r="H102">
            <v>1547959750</v>
          </cell>
          <cell r="I102">
            <v>14918105224</v>
          </cell>
          <cell r="J102">
            <v>1086571800</v>
          </cell>
          <cell r="K102">
            <v>214176000</v>
          </cell>
          <cell r="L102">
            <v>1864134000</v>
          </cell>
          <cell r="N102">
            <v>5919623424</v>
          </cell>
          <cell r="O102">
            <v>1152000000</v>
          </cell>
          <cell r="P102">
            <v>1864600000</v>
          </cell>
          <cell r="Q102">
            <v>2817000000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J150"/>
  <sheetViews>
    <sheetView workbookViewId="0">
      <selection activeCell="G5" sqref="G5"/>
    </sheetView>
  </sheetViews>
  <sheetFormatPr defaultColWidth="8.90625" defaultRowHeight="13.8"/>
  <cols>
    <col min="1" max="1" width="4" style="73" customWidth="1"/>
    <col min="2" max="2" width="34.36328125" style="73" customWidth="1"/>
    <col min="3" max="3" width="15.1796875" style="73" customWidth="1"/>
    <col min="4" max="4" width="14.08984375" style="73" customWidth="1"/>
    <col min="5" max="5" width="12.1796875" style="73" customWidth="1"/>
    <col min="6" max="6" width="11.81640625" style="73" hidden="1" customWidth="1"/>
    <col min="7" max="7" width="12.08984375" style="73" customWidth="1"/>
    <col min="8" max="8" width="12.36328125" style="73" customWidth="1"/>
    <col min="9" max="11" width="10.36328125" style="73" hidden="1" customWidth="1"/>
    <col min="12" max="12" width="14.81640625" style="73" customWidth="1"/>
    <col min="13" max="15" width="12.81640625" style="73" customWidth="1"/>
    <col min="16" max="16" width="12.81640625" style="73" hidden="1" customWidth="1"/>
    <col min="17" max="17" width="18.7265625" style="73" customWidth="1"/>
    <col min="18" max="18" width="18.1796875" style="73" customWidth="1"/>
    <col min="19" max="19" width="15.36328125" style="73" customWidth="1"/>
    <col min="20" max="20" width="12.81640625" style="73" customWidth="1"/>
    <col min="21" max="22" width="12.81640625" style="73" hidden="1" customWidth="1"/>
    <col min="23" max="23" width="14.453125" style="73" hidden="1" customWidth="1"/>
    <col min="24" max="29" width="12.81640625" style="73" hidden="1" customWidth="1"/>
    <col min="30" max="30" width="16.453125" style="73" hidden="1" customWidth="1"/>
    <col min="31" max="31" width="12.81640625" style="73" hidden="1" customWidth="1"/>
    <col min="32" max="32" width="11.54296875" style="73" hidden="1" customWidth="1"/>
    <col min="33" max="33" width="13.08984375" style="93" customWidth="1"/>
    <col min="34" max="34" width="28.36328125" style="80" customWidth="1"/>
    <col min="35" max="35" width="8.90625" style="73"/>
    <col min="36" max="36" width="13.1796875" style="73" customWidth="1"/>
    <col min="37" max="16384" width="8.90625" style="73"/>
  </cols>
  <sheetData>
    <row r="1" spans="1:34" ht="17.399999999999999">
      <c r="A1" s="124" t="s">
        <v>230</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row>
    <row r="2" spans="1:34" ht="18">
      <c r="A2" s="125" t="s">
        <v>235</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row>
    <row r="3" spans="1:34" ht="18">
      <c r="A3" s="74"/>
      <c r="B3" s="75"/>
      <c r="C3" s="76"/>
      <c r="D3" s="76"/>
      <c r="E3" s="76"/>
      <c r="F3" s="76"/>
      <c r="G3" s="76"/>
      <c r="H3" s="76"/>
      <c r="I3" s="76"/>
      <c r="J3" s="76"/>
      <c r="K3" s="76"/>
      <c r="L3" s="77"/>
      <c r="M3" s="77"/>
      <c r="N3" s="77"/>
      <c r="O3" s="77"/>
      <c r="P3" s="77"/>
      <c r="Q3" s="77"/>
      <c r="R3" s="77"/>
      <c r="S3" s="77"/>
      <c r="T3" s="77"/>
      <c r="U3" s="77"/>
      <c r="V3" s="77"/>
      <c r="W3" s="77"/>
      <c r="X3" s="77"/>
      <c r="Y3" s="77"/>
      <c r="Z3" s="77"/>
      <c r="AA3" s="77"/>
      <c r="AB3" s="77"/>
      <c r="AC3" s="77"/>
      <c r="AD3" s="77"/>
      <c r="AE3" s="77"/>
      <c r="AF3" s="76"/>
      <c r="AG3" s="78"/>
      <c r="AH3" s="79" t="s">
        <v>107</v>
      </c>
    </row>
    <row r="4" spans="1:34" ht="27" customHeight="1">
      <c r="A4" s="129" t="s">
        <v>0</v>
      </c>
      <c r="B4" s="130" t="s">
        <v>1</v>
      </c>
      <c r="C4" s="126" t="s">
        <v>6</v>
      </c>
      <c r="D4" s="129" t="s">
        <v>106</v>
      </c>
      <c r="E4" s="129"/>
      <c r="F4" s="129"/>
      <c r="G4" s="129"/>
      <c r="H4" s="129"/>
      <c r="I4" s="129"/>
      <c r="J4" s="129"/>
      <c r="K4" s="129"/>
      <c r="L4" s="129" t="s">
        <v>102</v>
      </c>
      <c r="M4" s="129"/>
      <c r="N4" s="129"/>
      <c r="O4" s="129"/>
      <c r="P4" s="129"/>
      <c r="Q4" s="129"/>
      <c r="R4" s="129"/>
      <c r="S4" s="129"/>
      <c r="T4" s="129"/>
      <c r="U4" s="129"/>
      <c r="V4" s="129"/>
      <c r="W4" s="129"/>
      <c r="X4" s="129"/>
      <c r="Y4" s="129"/>
      <c r="Z4" s="129"/>
      <c r="AA4" s="129"/>
      <c r="AB4" s="129"/>
      <c r="AC4" s="129"/>
      <c r="AD4" s="129"/>
      <c r="AE4" s="129"/>
      <c r="AF4" s="129"/>
      <c r="AG4" s="128" t="s">
        <v>2</v>
      </c>
      <c r="AH4" s="129" t="s">
        <v>3</v>
      </c>
    </row>
    <row r="5" spans="1:34" s="80" customFormat="1" ht="157.94999999999999" customHeight="1">
      <c r="A5" s="129"/>
      <c r="B5" s="130"/>
      <c r="C5" s="127"/>
      <c r="D5" s="70" t="s">
        <v>80</v>
      </c>
      <c r="E5" s="118" t="s">
        <v>211</v>
      </c>
      <c r="F5" s="118" t="s">
        <v>212</v>
      </c>
      <c r="G5" s="118" t="s">
        <v>213</v>
      </c>
      <c r="H5" s="118" t="s">
        <v>229</v>
      </c>
      <c r="I5" s="70" t="s">
        <v>168</v>
      </c>
      <c r="J5" s="70" t="s">
        <v>169</v>
      </c>
      <c r="K5" s="70" t="s">
        <v>170</v>
      </c>
      <c r="L5" s="121" t="s">
        <v>80</v>
      </c>
      <c r="M5" s="94" t="s">
        <v>214</v>
      </c>
      <c r="N5" s="94" t="s">
        <v>215</v>
      </c>
      <c r="O5" s="94" t="s">
        <v>216</v>
      </c>
      <c r="P5" s="94" t="s">
        <v>217</v>
      </c>
      <c r="Q5" s="94" t="s">
        <v>218</v>
      </c>
      <c r="R5" s="94" t="s">
        <v>219</v>
      </c>
      <c r="S5" s="94" t="s">
        <v>220</v>
      </c>
      <c r="T5" s="94" t="s">
        <v>228</v>
      </c>
      <c r="U5" s="94" t="s">
        <v>232</v>
      </c>
      <c r="V5" s="94" t="s">
        <v>221</v>
      </c>
      <c r="W5" s="94" t="s">
        <v>233</v>
      </c>
      <c r="X5" s="94" t="s">
        <v>222</v>
      </c>
      <c r="Y5" s="94" t="s">
        <v>223</v>
      </c>
      <c r="Z5" s="94" t="s">
        <v>224</v>
      </c>
      <c r="AA5" s="94" t="s">
        <v>225</v>
      </c>
      <c r="AB5" s="94" t="s">
        <v>226</v>
      </c>
      <c r="AC5" s="94" t="s">
        <v>227</v>
      </c>
      <c r="AD5" s="94" t="s">
        <v>234</v>
      </c>
      <c r="AE5" s="94" t="s">
        <v>229</v>
      </c>
      <c r="AF5" s="121" t="s">
        <v>229</v>
      </c>
      <c r="AG5" s="128"/>
      <c r="AH5" s="129"/>
    </row>
    <row r="6" spans="1:34" s="79" customFormat="1" ht="32.25" hidden="1" customHeight="1">
      <c r="A6" s="81" t="s">
        <v>104</v>
      </c>
      <c r="B6" s="82" t="s">
        <v>105</v>
      </c>
      <c r="C6" s="83" t="s">
        <v>166</v>
      </c>
      <c r="D6" s="83" t="s">
        <v>165</v>
      </c>
      <c r="E6" s="83">
        <v>3</v>
      </c>
      <c r="F6" s="83">
        <v>4</v>
      </c>
      <c r="G6" s="83">
        <v>5</v>
      </c>
      <c r="H6" s="83">
        <v>6</v>
      </c>
      <c r="I6" s="83">
        <v>7</v>
      </c>
      <c r="J6" s="83">
        <v>8</v>
      </c>
      <c r="K6" s="83">
        <v>9</v>
      </c>
      <c r="L6" s="83" t="s">
        <v>167</v>
      </c>
      <c r="M6" s="83">
        <v>11</v>
      </c>
      <c r="N6" s="83">
        <v>12</v>
      </c>
      <c r="O6" s="83">
        <v>13</v>
      </c>
      <c r="P6" s="83">
        <v>14</v>
      </c>
      <c r="Q6" s="83">
        <v>15</v>
      </c>
      <c r="R6" s="83">
        <v>16</v>
      </c>
      <c r="S6" s="83">
        <v>17</v>
      </c>
      <c r="T6" s="83">
        <v>18</v>
      </c>
      <c r="U6" s="83">
        <v>19</v>
      </c>
      <c r="V6" s="83">
        <v>20</v>
      </c>
      <c r="W6" s="83">
        <v>21</v>
      </c>
      <c r="X6" s="83">
        <v>22</v>
      </c>
      <c r="Y6" s="83">
        <v>23</v>
      </c>
      <c r="Z6" s="83">
        <v>24</v>
      </c>
      <c r="AA6" s="83">
        <v>25</v>
      </c>
      <c r="AB6" s="83">
        <v>26</v>
      </c>
      <c r="AC6" s="83">
        <v>27</v>
      </c>
      <c r="AD6" s="83">
        <v>28</v>
      </c>
      <c r="AE6" s="83">
        <v>29</v>
      </c>
      <c r="AF6" s="83">
        <v>30</v>
      </c>
      <c r="AG6" s="84">
        <v>31</v>
      </c>
      <c r="AH6" s="83">
        <v>32</v>
      </c>
    </row>
    <row r="7" spans="1:34" s="72" customFormat="1" ht="34.5" hidden="1" customHeight="1">
      <c r="A7" s="121"/>
      <c r="B7" s="69" t="s">
        <v>163</v>
      </c>
      <c r="C7" s="70">
        <f>C8+C11</f>
        <v>127157636224</v>
      </c>
      <c r="D7" s="70">
        <f t="shared" ref="D7:AF7" si="0">D8+D11</f>
        <v>112239531000</v>
      </c>
      <c r="E7" s="70">
        <f>E8+E11</f>
        <v>99693881000</v>
      </c>
      <c r="F7" s="70">
        <f t="shared" si="0"/>
        <v>0</v>
      </c>
      <c r="G7" s="70">
        <f t="shared" ref="G7:H7" si="1">G8+G11</f>
        <v>10997690250</v>
      </c>
      <c r="H7" s="70">
        <f t="shared" si="1"/>
        <v>1547959750</v>
      </c>
      <c r="I7" s="70">
        <f t="shared" si="0"/>
        <v>0</v>
      </c>
      <c r="J7" s="70">
        <f t="shared" si="0"/>
        <v>0</v>
      </c>
      <c r="K7" s="70">
        <f t="shared" si="0"/>
        <v>0</v>
      </c>
      <c r="L7" s="70">
        <f t="shared" si="0"/>
        <v>14918105224</v>
      </c>
      <c r="M7" s="70">
        <f t="shared" si="0"/>
        <v>1086571800</v>
      </c>
      <c r="N7" s="70">
        <f t="shared" si="0"/>
        <v>214176000</v>
      </c>
      <c r="O7" s="70">
        <f t="shared" si="0"/>
        <v>1864134000</v>
      </c>
      <c r="P7" s="70">
        <f t="shared" si="0"/>
        <v>0</v>
      </c>
      <c r="Q7" s="70">
        <f t="shared" si="0"/>
        <v>5919623424</v>
      </c>
      <c r="R7" s="70">
        <f t="shared" si="0"/>
        <v>1152000000</v>
      </c>
      <c r="S7" s="70">
        <f t="shared" si="0"/>
        <v>1864600000</v>
      </c>
      <c r="T7" s="70">
        <f t="shared" si="0"/>
        <v>2817000000</v>
      </c>
      <c r="U7" s="70">
        <f t="shared" si="0"/>
        <v>0</v>
      </c>
      <c r="V7" s="70">
        <f t="shared" ref="V7:Y7" si="2">V8+V11</f>
        <v>0</v>
      </c>
      <c r="W7" s="70">
        <f t="shared" si="2"/>
        <v>0</v>
      </c>
      <c r="X7" s="70">
        <f t="shared" si="2"/>
        <v>0</v>
      </c>
      <c r="Y7" s="70">
        <f t="shared" si="2"/>
        <v>0</v>
      </c>
      <c r="Z7" s="70">
        <f t="shared" si="0"/>
        <v>0</v>
      </c>
      <c r="AA7" s="70">
        <f t="shared" si="0"/>
        <v>0</v>
      </c>
      <c r="AB7" s="70">
        <f t="shared" si="0"/>
        <v>0</v>
      </c>
      <c r="AC7" s="70">
        <f t="shared" si="0"/>
        <v>0</v>
      </c>
      <c r="AD7" s="70">
        <f t="shared" si="0"/>
        <v>0</v>
      </c>
      <c r="AE7" s="70">
        <f t="shared" si="0"/>
        <v>0</v>
      </c>
      <c r="AF7" s="70">
        <f t="shared" si="0"/>
        <v>0</v>
      </c>
      <c r="AG7" s="120"/>
      <c r="AH7" s="121"/>
    </row>
    <row r="8" spans="1:34" s="72" customFormat="1" hidden="1">
      <c r="A8" s="70" t="s">
        <v>104</v>
      </c>
      <c r="B8" s="85" t="s">
        <v>5</v>
      </c>
      <c r="C8" s="70">
        <f>C9</f>
        <v>0</v>
      </c>
      <c r="D8" s="70">
        <f t="shared" ref="D8:AF8" si="3">D9</f>
        <v>0</v>
      </c>
      <c r="E8" s="70">
        <f t="shared" si="3"/>
        <v>0</v>
      </c>
      <c r="F8" s="70">
        <f t="shared" si="3"/>
        <v>0</v>
      </c>
      <c r="G8" s="70">
        <f t="shared" si="3"/>
        <v>0</v>
      </c>
      <c r="H8" s="70">
        <f t="shared" si="3"/>
        <v>0</v>
      </c>
      <c r="I8" s="70">
        <f t="shared" si="3"/>
        <v>0</v>
      </c>
      <c r="J8" s="70">
        <f t="shared" si="3"/>
        <v>0</v>
      </c>
      <c r="K8" s="70">
        <f t="shared" si="3"/>
        <v>0</v>
      </c>
      <c r="L8" s="70">
        <f t="shared" si="3"/>
        <v>0</v>
      </c>
      <c r="M8" s="70">
        <f t="shared" si="3"/>
        <v>0</v>
      </c>
      <c r="N8" s="70">
        <f t="shared" si="3"/>
        <v>0</v>
      </c>
      <c r="O8" s="70">
        <f t="shared" si="3"/>
        <v>0</v>
      </c>
      <c r="P8" s="70">
        <f t="shared" si="3"/>
        <v>0</v>
      </c>
      <c r="Q8" s="70">
        <f t="shared" si="3"/>
        <v>0</v>
      </c>
      <c r="R8" s="70">
        <f t="shared" si="3"/>
        <v>0</v>
      </c>
      <c r="S8" s="70">
        <f t="shared" si="3"/>
        <v>0</v>
      </c>
      <c r="T8" s="70">
        <f t="shared" si="3"/>
        <v>0</v>
      </c>
      <c r="U8" s="70">
        <f t="shared" si="3"/>
        <v>0</v>
      </c>
      <c r="V8" s="70">
        <f t="shared" si="3"/>
        <v>0</v>
      </c>
      <c r="W8" s="70">
        <f t="shared" si="3"/>
        <v>0</v>
      </c>
      <c r="X8" s="70">
        <f t="shared" si="3"/>
        <v>0</v>
      </c>
      <c r="Y8" s="70">
        <f t="shared" si="3"/>
        <v>0</v>
      </c>
      <c r="Z8" s="70">
        <f t="shared" si="3"/>
        <v>0</v>
      </c>
      <c r="AA8" s="70">
        <f t="shared" si="3"/>
        <v>0</v>
      </c>
      <c r="AB8" s="70">
        <f t="shared" si="3"/>
        <v>0</v>
      </c>
      <c r="AC8" s="70">
        <f t="shared" si="3"/>
        <v>0</v>
      </c>
      <c r="AD8" s="70">
        <f t="shared" si="3"/>
        <v>0</v>
      </c>
      <c r="AE8" s="70">
        <f t="shared" si="3"/>
        <v>0</v>
      </c>
      <c r="AF8" s="70">
        <f t="shared" si="3"/>
        <v>0</v>
      </c>
      <c r="AG8" s="71"/>
      <c r="AH8" s="121"/>
    </row>
    <row r="9" spans="1:34" s="72" customFormat="1" ht="27.6" hidden="1">
      <c r="A9" s="121" t="s">
        <v>7</v>
      </c>
      <c r="B9" s="69" t="s">
        <v>113</v>
      </c>
      <c r="C9" s="70">
        <f>C10</f>
        <v>0</v>
      </c>
      <c r="D9" s="70">
        <f t="shared" ref="D9:AF9" si="4">D10</f>
        <v>0</v>
      </c>
      <c r="E9" s="70">
        <f t="shared" si="4"/>
        <v>0</v>
      </c>
      <c r="F9" s="70">
        <f t="shared" si="4"/>
        <v>0</v>
      </c>
      <c r="G9" s="70">
        <f t="shared" si="4"/>
        <v>0</v>
      </c>
      <c r="H9" s="70">
        <f t="shared" si="4"/>
        <v>0</v>
      </c>
      <c r="I9" s="70">
        <f t="shared" si="4"/>
        <v>0</v>
      </c>
      <c r="J9" s="70">
        <f t="shared" si="4"/>
        <v>0</v>
      </c>
      <c r="K9" s="70">
        <f t="shared" si="4"/>
        <v>0</v>
      </c>
      <c r="L9" s="70">
        <f t="shared" si="4"/>
        <v>0</v>
      </c>
      <c r="M9" s="70">
        <f t="shared" si="4"/>
        <v>0</v>
      </c>
      <c r="N9" s="70">
        <f t="shared" si="4"/>
        <v>0</v>
      </c>
      <c r="O9" s="70">
        <f t="shared" si="4"/>
        <v>0</v>
      </c>
      <c r="P9" s="70">
        <f t="shared" si="4"/>
        <v>0</v>
      </c>
      <c r="Q9" s="70">
        <f t="shared" si="4"/>
        <v>0</v>
      </c>
      <c r="R9" s="70">
        <f t="shared" si="4"/>
        <v>0</v>
      </c>
      <c r="S9" s="70">
        <f t="shared" si="4"/>
        <v>0</v>
      </c>
      <c r="T9" s="70">
        <f t="shared" si="4"/>
        <v>0</v>
      </c>
      <c r="U9" s="70">
        <f t="shared" si="4"/>
        <v>0</v>
      </c>
      <c r="V9" s="70">
        <f t="shared" si="4"/>
        <v>0</v>
      </c>
      <c r="W9" s="70">
        <f t="shared" si="4"/>
        <v>0</v>
      </c>
      <c r="X9" s="70">
        <f t="shared" si="4"/>
        <v>0</v>
      </c>
      <c r="Y9" s="70">
        <f t="shared" si="4"/>
        <v>0</v>
      </c>
      <c r="Z9" s="70">
        <f t="shared" si="4"/>
        <v>0</v>
      </c>
      <c r="AA9" s="70">
        <f t="shared" si="4"/>
        <v>0</v>
      </c>
      <c r="AB9" s="70">
        <f t="shared" si="4"/>
        <v>0</v>
      </c>
      <c r="AC9" s="70">
        <f t="shared" si="4"/>
        <v>0</v>
      </c>
      <c r="AD9" s="70">
        <f t="shared" si="4"/>
        <v>0</v>
      </c>
      <c r="AE9" s="70">
        <f t="shared" si="4"/>
        <v>0</v>
      </c>
      <c r="AF9" s="70">
        <f t="shared" si="4"/>
        <v>0</v>
      </c>
      <c r="AG9" s="71"/>
      <c r="AH9" s="121"/>
    </row>
    <row r="10" spans="1:34" hidden="1">
      <c r="A10" s="86">
        <v>1</v>
      </c>
      <c r="B10" s="87" t="s">
        <v>103</v>
      </c>
      <c r="C10" s="119">
        <f>D10+L10</f>
        <v>0</v>
      </c>
      <c r="D10" s="119">
        <f>SUM(E10:K10)</f>
        <v>0</v>
      </c>
      <c r="E10" s="119"/>
      <c r="F10" s="119"/>
      <c r="G10" s="119"/>
      <c r="H10" s="119"/>
      <c r="I10" s="119"/>
      <c r="J10" s="119"/>
      <c r="K10" s="119"/>
      <c r="L10" s="119">
        <f>SUM(M10:AF10)</f>
        <v>0</v>
      </c>
      <c r="M10" s="119"/>
      <c r="N10" s="119"/>
      <c r="O10" s="119"/>
      <c r="P10" s="119"/>
      <c r="Q10" s="119"/>
      <c r="R10" s="119"/>
      <c r="S10" s="119"/>
      <c r="T10" s="119"/>
      <c r="U10" s="119"/>
      <c r="V10" s="119"/>
      <c r="W10" s="119"/>
      <c r="X10" s="119"/>
      <c r="Y10" s="119"/>
      <c r="Z10" s="119"/>
      <c r="AA10" s="119"/>
      <c r="AB10" s="119"/>
      <c r="AC10" s="119"/>
      <c r="AD10" s="119"/>
      <c r="AE10" s="119"/>
      <c r="AF10" s="119"/>
      <c r="AG10" s="88">
        <v>1072470</v>
      </c>
      <c r="AH10" s="86" t="s">
        <v>183</v>
      </c>
    </row>
    <row r="11" spans="1:34" s="72" customFormat="1" ht="27.6" customHeight="1">
      <c r="A11" s="121"/>
      <c r="B11" s="69" t="s">
        <v>4</v>
      </c>
      <c r="C11" s="95">
        <f>C12+C15+C130+C144</f>
        <v>127157636224</v>
      </c>
      <c r="D11" s="95">
        <f t="shared" ref="D11:AF11" si="5">D12+D15+D130+D144</f>
        <v>112239531000</v>
      </c>
      <c r="E11" s="95">
        <f t="shared" si="5"/>
        <v>99693881000</v>
      </c>
      <c r="F11" s="95">
        <f t="shared" si="5"/>
        <v>0</v>
      </c>
      <c r="G11" s="95">
        <f t="shared" ref="G11:H11" si="6">G12+G15+G130+G144</f>
        <v>10997690250</v>
      </c>
      <c r="H11" s="95">
        <f t="shared" si="6"/>
        <v>1547959750</v>
      </c>
      <c r="I11" s="95">
        <f t="shared" si="5"/>
        <v>0</v>
      </c>
      <c r="J11" s="95">
        <f t="shared" si="5"/>
        <v>0</v>
      </c>
      <c r="K11" s="95">
        <f t="shared" si="5"/>
        <v>0</v>
      </c>
      <c r="L11" s="95">
        <f t="shared" si="5"/>
        <v>14918105224</v>
      </c>
      <c r="M11" s="95">
        <f t="shared" si="5"/>
        <v>1086571800</v>
      </c>
      <c r="N11" s="95">
        <f t="shared" si="5"/>
        <v>214176000</v>
      </c>
      <c r="O11" s="95">
        <f t="shared" si="5"/>
        <v>1864134000</v>
      </c>
      <c r="P11" s="95">
        <f t="shared" si="5"/>
        <v>0</v>
      </c>
      <c r="Q11" s="95">
        <f t="shared" si="5"/>
        <v>5919623424</v>
      </c>
      <c r="R11" s="95">
        <f t="shared" si="5"/>
        <v>1152000000</v>
      </c>
      <c r="S11" s="95">
        <f t="shared" si="5"/>
        <v>1864600000</v>
      </c>
      <c r="T11" s="95">
        <f t="shared" si="5"/>
        <v>2817000000</v>
      </c>
      <c r="U11" s="95">
        <f t="shared" si="5"/>
        <v>0</v>
      </c>
      <c r="V11" s="95">
        <f t="shared" ref="V11:Y11" si="7">V12+V15+V130+V144</f>
        <v>0</v>
      </c>
      <c r="W11" s="95">
        <f t="shared" si="7"/>
        <v>0</v>
      </c>
      <c r="X11" s="95">
        <f t="shared" si="7"/>
        <v>0</v>
      </c>
      <c r="Y11" s="95">
        <f t="shared" si="7"/>
        <v>0</v>
      </c>
      <c r="Z11" s="95">
        <f t="shared" si="5"/>
        <v>0</v>
      </c>
      <c r="AA11" s="95">
        <f t="shared" si="5"/>
        <v>0</v>
      </c>
      <c r="AB11" s="95">
        <f t="shared" si="5"/>
        <v>0</v>
      </c>
      <c r="AC11" s="95">
        <f t="shared" si="5"/>
        <v>0</v>
      </c>
      <c r="AD11" s="95">
        <f t="shared" si="5"/>
        <v>0</v>
      </c>
      <c r="AE11" s="95">
        <f t="shared" si="5"/>
        <v>0</v>
      </c>
      <c r="AF11" s="70">
        <f t="shared" si="5"/>
        <v>0</v>
      </c>
      <c r="AG11" s="89"/>
      <c r="AH11" s="121"/>
    </row>
    <row r="12" spans="1:34" s="72" customFormat="1" hidden="1">
      <c r="A12" s="121" t="s">
        <v>8</v>
      </c>
      <c r="B12" s="69" t="s">
        <v>9</v>
      </c>
      <c r="C12" s="95">
        <f>SUM(C13:C14)</f>
        <v>0</v>
      </c>
      <c r="D12" s="95">
        <f>SUM(D13:D14)</f>
        <v>0</v>
      </c>
      <c r="E12" s="95">
        <f>SUM(E13:E14)</f>
        <v>0</v>
      </c>
      <c r="F12" s="95">
        <f t="shared" ref="F12:AF12" si="8">SUM(F13:F14)</f>
        <v>0</v>
      </c>
      <c r="G12" s="95">
        <f t="shared" ref="G12:H12" si="9">SUM(G13:G14)</f>
        <v>0</v>
      </c>
      <c r="H12" s="95">
        <f t="shared" si="9"/>
        <v>0</v>
      </c>
      <c r="I12" s="95">
        <f t="shared" si="8"/>
        <v>0</v>
      </c>
      <c r="J12" s="95">
        <f t="shared" si="8"/>
        <v>0</v>
      </c>
      <c r="K12" s="95">
        <f t="shared" si="8"/>
        <v>0</v>
      </c>
      <c r="L12" s="95">
        <f t="shared" si="8"/>
        <v>0</v>
      </c>
      <c r="M12" s="95">
        <f t="shared" si="8"/>
        <v>0</v>
      </c>
      <c r="N12" s="95">
        <f t="shared" si="8"/>
        <v>0</v>
      </c>
      <c r="O12" s="95">
        <f t="shared" si="8"/>
        <v>0</v>
      </c>
      <c r="P12" s="95">
        <f t="shared" si="8"/>
        <v>0</v>
      </c>
      <c r="Q12" s="95">
        <f t="shared" si="8"/>
        <v>0</v>
      </c>
      <c r="R12" s="95">
        <f t="shared" si="8"/>
        <v>0</v>
      </c>
      <c r="S12" s="95">
        <f t="shared" si="8"/>
        <v>0</v>
      </c>
      <c r="T12" s="95">
        <f t="shared" si="8"/>
        <v>0</v>
      </c>
      <c r="U12" s="95">
        <f t="shared" si="8"/>
        <v>0</v>
      </c>
      <c r="V12" s="95">
        <f t="shared" ref="V12:Y12" si="10">SUM(V13:V14)</f>
        <v>0</v>
      </c>
      <c r="W12" s="95">
        <f t="shared" si="10"/>
        <v>0</v>
      </c>
      <c r="X12" s="95">
        <f t="shared" si="10"/>
        <v>0</v>
      </c>
      <c r="Y12" s="95">
        <f t="shared" si="10"/>
        <v>0</v>
      </c>
      <c r="Z12" s="95">
        <f t="shared" si="8"/>
        <v>0</v>
      </c>
      <c r="AA12" s="95">
        <f t="shared" si="8"/>
        <v>0</v>
      </c>
      <c r="AB12" s="95">
        <f t="shared" si="8"/>
        <v>0</v>
      </c>
      <c r="AC12" s="95">
        <f t="shared" si="8"/>
        <v>0</v>
      </c>
      <c r="AD12" s="95">
        <f t="shared" si="8"/>
        <v>0</v>
      </c>
      <c r="AE12" s="95">
        <f t="shared" si="8"/>
        <v>0</v>
      </c>
      <c r="AF12" s="70">
        <f t="shared" si="8"/>
        <v>0</v>
      </c>
      <c r="AG12" s="71"/>
      <c r="AH12" s="121"/>
    </row>
    <row r="13" spans="1:34" ht="27.6" hidden="1">
      <c r="A13" s="86">
        <f>A10+1</f>
        <v>2</v>
      </c>
      <c r="B13" s="87" t="s">
        <v>108</v>
      </c>
      <c r="C13" s="96">
        <f>D13+L13</f>
        <v>0</v>
      </c>
      <c r="D13" s="96">
        <f>SUM(E13:K13)</f>
        <v>0</v>
      </c>
      <c r="E13" s="96"/>
      <c r="F13" s="96"/>
      <c r="G13" s="96"/>
      <c r="H13" s="96"/>
      <c r="I13" s="96"/>
      <c r="J13" s="96"/>
      <c r="K13" s="96"/>
      <c r="L13" s="96">
        <f>SUM(M13:AF13)</f>
        <v>0</v>
      </c>
      <c r="M13" s="96"/>
      <c r="N13" s="96"/>
      <c r="O13" s="96"/>
      <c r="P13" s="96"/>
      <c r="Q13" s="96"/>
      <c r="R13" s="96"/>
      <c r="S13" s="96"/>
      <c r="T13" s="96"/>
      <c r="U13" s="96"/>
      <c r="V13" s="96"/>
      <c r="W13" s="96"/>
      <c r="X13" s="96"/>
      <c r="Y13" s="96"/>
      <c r="Z13" s="96"/>
      <c r="AA13" s="96"/>
      <c r="AB13" s="96"/>
      <c r="AC13" s="96"/>
      <c r="AD13" s="96"/>
      <c r="AE13" s="96"/>
      <c r="AF13" s="119"/>
      <c r="AG13" s="88">
        <v>1133448</v>
      </c>
      <c r="AH13" s="86" t="s">
        <v>182</v>
      </c>
    </row>
    <row r="14" spans="1:34" ht="27.6" hidden="1">
      <c r="A14" s="86">
        <f>A13+1</f>
        <v>3</v>
      </c>
      <c r="B14" s="90" t="s">
        <v>109</v>
      </c>
      <c r="C14" s="96">
        <f>D14+L14</f>
        <v>0</v>
      </c>
      <c r="D14" s="96">
        <f>SUM(E14:K14)</f>
        <v>0</v>
      </c>
      <c r="E14" s="96"/>
      <c r="F14" s="96"/>
      <c r="G14" s="96"/>
      <c r="H14" s="96"/>
      <c r="I14" s="96"/>
      <c r="J14" s="96"/>
      <c r="K14" s="96"/>
      <c r="L14" s="96">
        <f>SUM(M14:AF14)</f>
        <v>0</v>
      </c>
      <c r="M14" s="96"/>
      <c r="N14" s="96"/>
      <c r="O14" s="96"/>
      <c r="P14" s="96"/>
      <c r="Q14" s="96"/>
      <c r="R14" s="96"/>
      <c r="S14" s="96"/>
      <c r="T14" s="96"/>
      <c r="U14" s="96"/>
      <c r="V14" s="96"/>
      <c r="W14" s="96"/>
      <c r="X14" s="96"/>
      <c r="Y14" s="96"/>
      <c r="Z14" s="96"/>
      <c r="AA14" s="96"/>
      <c r="AB14" s="96"/>
      <c r="AC14" s="96"/>
      <c r="AD14" s="96"/>
      <c r="AE14" s="96"/>
      <c r="AF14" s="119"/>
      <c r="AG14" s="88">
        <v>1123589</v>
      </c>
      <c r="AH14" s="86" t="s">
        <v>184</v>
      </c>
    </row>
    <row r="15" spans="1:34" s="72" customFormat="1" ht="24.6" customHeight="1">
      <c r="A15" s="121" t="s">
        <v>7</v>
      </c>
      <c r="B15" s="69" t="s">
        <v>10</v>
      </c>
      <c r="C15" s="95">
        <f>SUM(C16:C129)</f>
        <v>127157636224</v>
      </c>
      <c r="D15" s="95">
        <f t="shared" ref="D15:AF15" si="11">SUM(D16:D129)</f>
        <v>112239531000</v>
      </c>
      <c r="E15" s="95">
        <f t="shared" si="11"/>
        <v>99693881000</v>
      </c>
      <c r="F15" s="95">
        <f t="shared" si="11"/>
        <v>0</v>
      </c>
      <c r="G15" s="95">
        <f t="shared" si="11"/>
        <v>10997690250</v>
      </c>
      <c r="H15" s="95">
        <f t="shared" si="11"/>
        <v>1547959750</v>
      </c>
      <c r="I15" s="95">
        <f t="shared" si="11"/>
        <v>0</v>
      </c>
      <c r="J15" s="95">
        <f t="shared" si="11"/>
        <v>0</v>
      </c>
      <c r="K15" s="95">
        <f t="shared" si="11"/>
        <v>0</v>
      </c>
      <c r="L15" s="95">
        <f t="shared" si="11"/>
        <v>14918105224</v>
      </c>
      <c r="M15" s="95">
        <f t="shared" si="11"/>
        <v>1086571800</v>
      </c>
      <c r="N15" s="95">
        <f t="shared" si="11"/>
        <v>214176000</v>
      </c>
      <c r="O15" s="95">
        <f t="shared" si="11"/>
        <v>1864134000</v>
      </c>
      <c r="P15" s="95">
        <f t="shared" si="11"/>
        <v>0</v>
      </c>
      <c r="Q15" s="95">
        <f t="shared" si="11"/>
        <v>5919623424</v>
      </c>
      <c r="R15" s="95">
        <f t="shared" si="11"/>
        <v>1152000000</v>
      </c>
      <c r="S15" s="95">
        <f t="shared" si="11"/>
        <v>1864600000</v>
      </c>
      <c r="T15" s="95">
        <f t="shared" si="11"/>
        <v>2817000000</v>
      </c>
      <c r="U15" s="95">
        <f t="shared" si="11"/>
        <v>0</v>
      </c>
      <c r="V15" s="95">
        <f t="shared" si="11"/>
        <v>0</v>
      </c>
      <c r="W15" s="95">
        <f t="shared" si="11"/>
        <v>0</v>
      </c>
      <c r="X15" s="95">
        <f t="shared" si="11"/>
        <v>0</v>
      </c>
      <c r="Y15" s="95">
        <f t="shared" si="11"/>
        <v>0</v>
      </c>
      <c r="Z15" s="95">
        <f t="shared" si="11"/>
        <v>0</v>
      </c>
      <c r="AA15" s="95">
        <f t="shared" si="11"/>
        <v>0</v>
      </c>
      <c r="AB15" s="95">
        <f t="shared" si="11"/>
        <v>0</v>
      </c>
      <c r="AC15" s="95">
        <f t="shared" si="11"/>
        <v>0</v>
      </c>
      <c r="AD15" s="95">
        <f t="shared" si="11"/>
        <v>0</v>
      </c>
      <c r="AE15" s="95">
        <f t="shared" si="11"/>
        <v>0</v>
      </c>
      <c r="AF15" s="70">
        <f t="shared" si="11"/>
        <v>0</v>
      </c>
      <c r="AG15" s="71"/>
      <c r="AH15" s="86"/>
    </row>
    <row r="16" spans="1:34" ht="27.6" hidden="1">
      <c r="A16" s="86">
        <f>A14+1</f>
        <v>4</v>
      </c>
      <c r="B16" s="87" t="s">
        <v>11</v>
      </c>
      <c r="C16" s="96">
        <f>D16+L16</f>
        <v>0</v>
      </c>
      <c r="D16" s="96">
        <f>SUM(E16:K16)</f>
        <v>0</v>
      </c>
      <c r="E16" s="96"/>
      <c r="F16" s="96"/>
      <c r="G16" s="96"/>
      <c r="H16" s="96"/>
      <c r="I16" s="96"/>
      <c r="J16" s="96"/>
      <c r="K16" s="96"/>
      <c r="L16" s="96">
        <f>SUM(M16:AF16)</f>
        <v>0</v>
      </c>
      <c r="M16" s="96"/>
      <c r="N16" s="96"/>
      <c r="O16" s="96"/>
      <c r="P16" s="96"/>
      <c r="Q16" s="96"/>
      <c r="R16" s="96"/>
      <c r="S16" s="96"/>
      <c r="T16" s="96"/>
      <c r="U16" s="96"/>
      <c r="V16" s="96"/>
      <c r="W16" s="96"/>
      <c r="X16" s="96"/>
      <c r="Y16" s="96"/>
      <c r="Z16" s="96"/>
      <c r="AA16" s="96"/>
      <c r="AB16" s="96"/>
      <c r="AC16" s="96"/>
      <c r="AD16" s="96"/>
      <c r="AE16" s="96"/>
      <c r="AF16" s="119"/>
      <c r="AG16" s="88">
        <v>1078714</v>
      </c>
      <c r="AH16" s="86" t="s">
        <v>183</v>
      </c>
    </row>
    <row r="17" spans="1:36" hidden="1">
      <c r="A17" s="86">
        <f>A16+1</f>
        <v>5</v>
      </c>
      <c r="B17" s="87" t="s">
        <v>110</v>
      </c>
      <c r="C17" s="96">
        <f t="shared" ref="C17:C33" si="12">D17+L17</f>
        <v>0</v>
      </c>
      <c r="D17" s="96">
        <f t="shared" ref="D17:D33" si="13">SUM(E17:K17)</f>
        <v>0</v>
      </c>
      <c r="E17" s="96"/>
      <c r="F17" s="96"/>
      <c r="G17" s="96"/>
      <c r="H17" s="96"/>
      <c r="I17" s="96"/>
      <c r="J17" s="96"/>
      <c r="K17" s="96"/>
      <c r="L17" s="96">
        <f t="shared" ref="L17:L33" si="14">SUM(M17:AF17)</f>
        <v>0</v>
      </c>
      <c r="M17" s="96"/>
      <c r="N17" s="96"/>
      <c r="O17" s="96"/>
      <c r="P17" s="96"/>
      <c r="Q17" s="96"/>
      <c r="R17" s="96"/>
      <c r="S17" s="96"/>
      <c r="T17" s="96"/>
      <c r="U17" s="96"/>
      <c r="V17" s="96"/>
      <c r="W17" s="96"/>
      <c r="X17" s="96"/>
      <c r="Y17" s="96"/>
      <c r="Z17" s="96"/>
      <c r="AA17" s="96"/>
      <c r="AB17" s="96"/>
      <c r="AC17" s="96"/>
      <c r="AD17" s="96"/>
      <c r="AE17" s="96"/>
      <c r="AF17" s="119"/>
      <c r="AG17" s="88">
        <v>1072818</v>
      </c>
      <c r="AH17" s="86" t="s">
        <v>183</v>
      </c>
    </row>
    <row r="18" spans="1:36" hidden="1">
      <c r="A18" s="86">
        <f t="shared" ref="A18:A81" si="15">A17+1</f>
        <v>6</v>
      </c>
      <c r="B18" s="87" t="s">
        <v>12</v>
      </c>
      <c r="C18" s="96">
        <f t="shared" si="12"/>
        <v>0</v>
      </c>
      <c r="D18" s="96">
        <f t="shared" si="13"/>
        <v>0</v>
      </c>
      <c r="E18" s="96"/>
      <c r="F18" s="96"/>
      <c r="G18" s="96"/>
      <c r="H18" s="96"/>
      <c r="I18" s="96"/>
      <c r="J18" s="96"/>
      <c r="K18" s="96"/>
      <c r="L18" s="96">
        <f t="shared" si="14"/>
        <v>0</v>
      </c>
      <c r="M18" s="96"/>
      <c r="N18" s="96"/>
      <c r="O18" s="96"/>
      <c r="P18" s="96"/>
      <c r="Q18" s="96"/>
      <c r="R18" s="96"/>
      <c r="S18" s="96"/>
      <c r="T18" s="96"/>
      <c r="U18" s="96"/>
      <c r="V18" s="96"/>
      <c r="W18" s="96"/>
      <c r="X18" s="96"/>
      <c r="Y18" s="96"/>
      <c r="Z18" s="96"/>
      <c r="AA18" s="96"/>
      <c r="AB18" s="96"/>
      <c r="AC18" s="96"/>
      <c r="AD18" s="96"/>
      <c r="AE18" s="96"/>
      <c r="AF18" s="119"/>
      <c r="AG18" s="88">
        <v>1078464</v>
      </c>
      <c r="AH18" s="86" t="s">
        <v>183</v>
      </c>
    </row>
    <row r="19" spans="1:36" hidden="1">
      <c r="A19" s="86">
        <f t="shared" si="15"/>
        <v>7</v>
      </c>
      <c r="B19" s="87" t="s">
        <v>13</v>
      </c>
      <c r="C19" s="96">
        <f t="shared" si="12"/>
        <v>0</v>
      </c>
      <c r="D19" s="96">
        <f t="shared" si="13"/>
        <v>0</v>
      </c>
      <c r="E19" s="96"/>
      <c r="F19" s="96"/>
      <c r="G19" s="96"/>
      <c r="H19" s="96"/>
      <c r="I19" s="96"/>
      <c r="J19" s="96"/>
      <c r="K19" s="96"/>
      <c r="L19" s="96">
        <f t="shared" si="14"/>
        <v>0</v>
      </c>
      <c r="M19" s="96"/>
      <c r="N19" s="96"/>
      <c r="O19" s="96"/>
      <c r="P19" s="96"/>
      <c r="Q19" s="96"/>
      <c r="R19" s="96"/>
      <c r="S19" s="96"/>
      <c r="T19" s="96"/>
      <c r="U19" s="96"/>
      <c r="V19" s="96"/>
      <c r="W19" s="96"/>
      <c r="X19" s="96"/>
      <c r="Y19" s="96"/>
      <c r="Z19" s="96"/>
      <c r="AA19" s="96"/>
      <c r="AB19" s="96"/>
      <c r="AC19" s="96"/>
      <c r="AD19" s="96"/>
      <c r="AE19" s="96"/>
      <c r="AF19" s="119"/>
      <c r="AG19" s="88">
        <v>1078465</v>
      </c>
      <c r="AH19" s="86" t="s">
        <v>183</v>
      </c>
    </row>
    <row r="20" spans="1:36" hidden="1">
      <c r="A20" s="86">
        <f t="shared" si="15"/>
        <v>8</v>
      </c>
      <c r="B20" s="87" t="s">
        <v>14</v>
      </c>
      <c r="C20" s="96">
        <f t="shared" si="12"/>
        <v>0</v>
      </c>
      <c r="D20" s="96">
        <f t="shared" si="13"/>
        <v>0</v>
      </c>
      <c r="E20" s="96"/>
      <c r="F20" s="96"/>
      <c r="G20" s="96"/>
      <c r="H20" s="96"/>
      <c r="I20" s="96"/>
      <c r="J20" s="96"/>
      <c r="K20" s="96"/>
      <c r="L20" s="96">
        <f t="shared" si="14"/>
        <v>0</v>
      </c>
      <c r="M20" s="96"/>
      <c r="N20" s="96"/>
      <c r="O20" s="96"/>
      <c r="P20" s="96"/>
      <c r="Q20" s="96"/>
      <c r="R20" s="96"/>
      <c r="S20" s="96"/>
      <c r="T20" s="96"/>
      <c r="U20" s="96"/>
      <c r="V20" s="96"/>
      <c r="W20" s="96"/>
      <c r="X20" s="96"/>
      <c r="Y20" s="96"/>
      <c r="Z20" s="96"/>
      <c r="AA20" s="96"/>
      <c r="AB20" s="96"/>
      <c r="AC20" s="96"/>
      <c r="AD20" s="96"/>
      <c r="AE20" s="96"/>
      <c r="AF20" s="119"/>
      <c r="AG20" s="88">
        <v>1078468</v>
      </c>
      <c r="AH20" s="86" t="s">
        <v>183</v>
      </c>
    </row>
    <row r="21" spans="1:36" hidden="1">
      <c r="A21" s="86">
        <f t="shared" si="15"/>
        <v>9</v>
      </c>
      <c r="B21" s="87" t="s">
        <v>111</v>
      </c>
      <c r="C21" s="96">
        <f t="shared" si="12"/>
        <v>0</v>
      </c>
      <c r="D21" s="96">
        <f t="shared" si="13"/>
        <v>0</v>
      </c>
      <c r="E21" s="96"/>
      <c r="F21" s="96"/>
      <c r="G21" s="96"/>
      <c r="H21" s="96"/>
      <c r="I21" s="96"/>
      <c r="J21" s="96"/>
      <c r="K21" s="96"/>
      <c r="L21" s="96">
        <f t="shared" si="14"/>
        <v>0</v>
      </c>
      <c r="M21" s="96"/>
      <c r="N21" s="96"/>
      <c r="O21" s="96"/>
      <c r="P21" s="96"/>
      <c r="Q21" s="96"/>
      <c r="R21" s="96"/>
      <c r="S21" s="96"/>
      <c r="T21" s="96"/>
      <c r="U21" s="96"/>
      <c r="V21" s="96"/>
      <c r="W21" s="96"/>
      <c r="X21" s="96"/>
      <c r="Y21" s="96"/>
      <c r="Z21" s="96"/>
      <c r="AA21" s="96"/>
      <c r="AB21" s="96"/>
      <c r="AC21" s="96"/>
      <c r="AD21" s="96"/>
      <c r="AE21" s="96"/>
      <c r="AF21" s="119"/>
      <c r="AG21" s="88">
        <v>1075358</v>
      </c>
      <c r="AH21" s="86" t="s">
        <v>183</v>
      </c>
    </row>
    <row r="22" spans="1:36" hidden="1">
      <c r="A22" s="86">
        <f t="shared" si="15"/>
        <v>10</v>
      </c>
      <c r="B22" s="87" t="s">
        <v>15</v>
      </c>
      <c r="C22" s="96">
        <f t="shared" si="12"/>
        <v>0</v>
      </c>
      <c r="D22" s="96">
        <f t="shared" si="13"/>
        <v>0</v>
      </c>
      <c r="E22" s="96"/>
      <c r="F22" s="96"/>
      <c r="G22" s="96"/>
      <c r="H22" s="96"/>
      <c r="I22" s="96"/>
      <c r="J22" s="96"/>
      <c r="K22" s="96"/>
      <c r="L22" s="96">
        <f t="shared" si="14"/>
        <v>0</v>
      </c>
      <c r="M22" s="96"/>
      <c r="N22" s="96"/>
      <c r="O22" s="96"/>
      <c r="P22" s="96"/>
      <c r="Q22" s="96"/>
      <c r="R22" s="96"/>
      <c r="S22" s="96"/>
      <c r="T22" s="96"/>
      <c r="U22" s="96"/>
      <c r="V22" s="96"/>
      <c r="W22" s="96"/>
      <c r="X22" s="96"/>
      <c r="Y22" s="96"/>
      <c r="Z22" s="96"/>
      <c r="AA22" s="96"/>
      <c r="AB22" s="96"/>
      <c r="AC22" s="96"/>
      <c r="AD22" s="96"/>
      <c r="AE22" s="96"/>
      <c r="AF22" s="119"/>
      <c r="AG22" s="88">
        <v>1075357</v>
      </c>
      <c r="AH22" s="86" t="s">
        <v>183</v>
      </c>
      <c r="AJ22" s="91"/>
    </row>
    <row r="23" spans="1:36" hidden="1">
      <c r="A23" s="86">
        <f t="shared" si="15"/>
        <v>11</v>
      </c>
      <c r="B23" s="87" t="s">
        <v>16</v>
      </c>
      <c r="C23" s="96">
        <f t="shared" si="12"/>
        <v>0</v>
      </c>
      <c r="D23" s="96">
        <f t="shared" si="13"/>
        <v>0</v>
      </c>
      <c r="E23" s="96"/>
      <c r="F23" s="96"/>
      <c r="G23" s="96"/>
      <c r="H23" s="96"/>
      <c r="I23" s="96"/>
      <c r="J23" s="96"/>
      <c r="K23" s="96"/>
      <c r="L23" s="96">
        <f t="shared" si="14"/>
        <v>0</v>
      </c>
      <c r="M23" s="96"/>
      <c r="N23" s="96"/>
      <c r="O23" s="96"/>
      <c r="P23" s="96"/>
      <c r="Q23" s="96"/>
      <c r="R23" s="96"/>
      <c r="S23" s="96"/>
      <c r="T23" s="96"/>
      <c r="U23" s="96"/>
      <c r="V23" s="96"/>
      <c r="W23" s="96"/>
      <c r="X23" s="96"/>
      <c r="Y23" s="96"/>
      <c r="Z23" s="96"/>
      <c r="AA23" s="96"/>
      <c r="AB23" s="96"/>
      <c r="AC23" s="96"/>
      <c r="AD23" s="96"/>
      <c r="AE23" s="96"/>
      <c r="AF23" s="119"/>
      <c r="AG23" s="88">
        <v>1078467</v>
      </c>
      <c r="AH23" s="86" t="s">
        <v>183</v>
      </c>
    </row>
    <row r="24" spans="1:36" hidden="1">
      <c r="A24" s="86">
        <f t="shared" si="15"/>
        <v>12</v>
      </c>
      <c r="B24" s="87" t="s">
        <v>17</v>
      </c>
      <c r="C24" s="96">
        <f t="shared" si="12"/>
        <v>0</v>
      </c>
      <c r="D24" s="96">
        <f t="shared" si="13"/>
        <v>0</v>
      </c>
      <c r="E24" s="96"/>
      <c r="F24" s="96"/>
      <c r="G24" s="96"/>
      <c r="H24" s="96"/>
      <c r="I24" s="96"/>
      <c r="J24" s="96"/>
      <c r="K24" s="96"/>
      <c r="L24" s="96">
        <f t="shared" si="14"/>
        <v>0</v>
      </c>
      <c r="M24" s="96"/>
      <c r="N24" s="96"/>
      <c r="O24" s="96"/>
      <c r="P24" s="96"/>
      <c r="Q24" s="96"/>
      <c r="R24" s="96"/>
      <c r="S24" s="96"/>
      <c r="T24" s="96"/>
      <c r="U24" s="96"/>
      <c r="V24" s="96"/>
      <c r="W24" s="96"/>
      <c r="X24" s="96"/>
      <c r="Y24" s="96"/>
      <c r="Z24" s="96"/>
      <c r="AA24" s="96"/>
      <c r="AB24" s="96"/>
      <c r="AC24" s="96"/>
      <c r="AD24" s="96"/>
      <c r="AE24" s="96"/>
      <c r="AF24" s="119"/>
      <c r="AG24" s="88">
        <v>1083484</v>
      </c>
      <c r="AH24" s="86" t="s">
        <v>183</v>
      </c>
    </row>
    <row r="25" spans="1:36" hidden="1">
      <c r="A25" s="86">
        <f t="shared" si="15"/>
        <v>13</v>
      </c>
      <c r="B25" s="87" t="s">
        <v>18</v>
      </c>
      <c r="C25" s="96">
        <f t="shared" si="12"/>
        <v>0</v>
      </c>
      <c r="D25" s="96">
        <f t="shared" si="13"/>
        <v>0</v>
      </c>
      <c r="E25" s="96"/>
      <c r="F25" s="96"/>
      <c r="G25" s="96"/>
      <c r="H25" s="96"/>
      <c r="I25" s="96"/>
      <c r="J25" s="96"/>
      <c r="K25" s="96"/>
      <c r="L25" s="96">
        <f t="shared" si="14"/>
        <v>0</v>
      </c>
      <c r="M25" s="96"/>
      <c r="N25" s="96"/>
      <c r="O25" s="96"/>
      <c r="P25" s="96"/>
      <c r="Q25" s="96"/>
      <c r="R25" s="96"/>
      <c r="S25" s="96"/>
      <c r="T25" s="96"/>
      <c r="U25" s="96"/>
      <c r="V25" s="96"/>
      <c r="W25" s="96"/>
      <c r="X25" s="96"/>
      <c r="Y25" s="96"/>
      <c r="Z25" s="96"/>
      <c r="AA25" s="96"/>
      <c r="AB25" s="96"/>
      <c r="AC25" s="96"/>
      <c r="AD25" s="96"/>
      <c r="AE25" s="96"/>
      <c r="AF25" s="119"/>
      <c r="AG25" s="88">
        <v>1078716</v>
      </c>
      <c r="AH25" s="86" t="s">
        <v>183</v>
      </c>
    </row>
    <row r="26" spans="1:36" ht="28.95" hidden="1" customHeight="1">
      <c r="A26" s="86">
        <v>1</v>
      </c>
      <c r="B26" s="87" t="s">
        <v>201</v>
      </c>
      <c r="C26" s="96">
        <f t="shared" si="12"/>
        <v>0</v>
      </c>
      <c r="D26" s="96">
        <f t="shared" si="13"/>
        <v>0</v>
      </c>
      <c r="E26" s="96"/>
      <c r="F26" s="96"/>
      <c r="G26" s="96"/>
      <c r="H26" s="96"/>
      <c r="I26" s="96"/>
      <c r="J26" s="96"/>
      <c r="K26" s="96"/>
      <c r="L26" s="96">
        <f t="shared" si="14"/>
        <v>0</v>
      </c>
      <c r="M26" s="96"/>
      <c r="N26" s="96"/>
      <c r="O26" s="96"/>
      <c r="P26" s="96"/>
      <c r="Q26" s="96"/>
      <c r="R26" s="96"/>
      <c r="S26" s="96"/>
      <c r="T26" s="96"/>
      <c r="U26" s="96"/>
      <c r="V26" s="96"/>
      <c r="W26" s="96"/>
      <c r="X26" s="96"/>
      <c r="Y26" s="96"/>
      <c r="Z26" s="96"/>
      <c r="AA26" s="96"/>
      <c r="AB26" s="96"/>
      <c r="AC26" s="96"/>
      <c r="AD26" s="96"/>
      <c r="AE26" s="96"/>
      <c r="AF26" s="96"/>
      <c r="AG26" s="88"/>
      <c r="AH26" s="86"/>
      <c r="AJ26" s="91"/>
    </row>
    <row r="27" spans="1:36" ht="21.6" hidden="1" customHeight="1">
      <c r="A27" s="86">
        <v>2</v>
      </c>
      <c r="B27" s="87" t="s">
        <v>19</v>
      </c>
      <c r="C27" s="96">
        <f t="shared" si="12"/>
        <v>0</v>
      </c>
      <c r="D27" s="96">
        <f t="shared" si="13"/>
        <v>0</v>
      </c>
      <c r="E27" s="96"/>
      <c r="F27" s="96"/>
      <c r="G27" s="96"/>
      <c r="H27" s="96"/>
      <c r="I27" s="96"/>
      <c r="J27" s="96"/>
      <c r="K27" s="96"/>
      <c r="L27" s="96">
        <f t="shared" si="14"/>
        <v>0</v>
      </c>
      <c r="M27" s="96"/>
      <c r="N27" s="96"/>
      <c r="O27" s="96"/>
      <c r="P27" s="96"/>
      <c r="Q27" s="96"/>
      <c r="R27" s="96"/>
      <c r="S27" s="96"/>
      <c r="T27" s="96"/>
      <c r="U27" s="96"/>
      <c r="V27" s="96"/>
      <c r="W27" s="96"/>
      <c r="X27" s="96"/>
      <c r="Y27" s="96"/>
      <c r="Z27" s="96"/>
      <c r="AA27" s="96"/>
      <c r="AB27" s="96"/>
      <c r="AC27" s="96"/>
      <c r="AD27" s="96"/>
      <c r="AE27" s="96"/>
      <c r="AF27" s="119"/>
      <c r="AG27" s="88">
        <v>1083721</v>
      </c>
      <c r="AH27" s="86" t="s">
        <v>183</v>
      </c>
    </row>
    <row r="28" spans="1:36" hidden="1">
      <c r="A28" s="86">
        <f t="shared" si="15"/>
        <v>3</v>
      </c>
      <c r="B28" s="87" t="s">
        <v>20</v>
      </c>
      <c r="C28" s="96">
        <f t="shared" si="12"/>
        <v>0</v>
      </c>
      <c r="D28" s="96">
        <f t="shared" si="13"/>
        <v>0</v>
      </c>
      <c r="E28" s="96"/>
      <c r="F28" s="96"/>
      <c r="G28" s="96"/>
      <c r="H28" s="96"/>
      <c r="I28" s="96"/>
      <c r="J28" s="96"/>
      <c r="K28" s="96"/>
      <c r="L28" s="96">
        <f t="shared" si="14"/>
        <v>0</v>
      </c>
      <c r="M28" s="96"/>
      <c r="N28" s="96"/>
      <c r="O28" s="96"/>
      <c r="P28" s="96"/>
      <c r="Q28" s="96"/>
      <c r="R28" s="96"/>
      <c r="S28" s="96"/>
      <c r="T28" s="96"/>
      <c r="U28" s="96"/>
      <c r="V28" s="96"/>
      <c r="W28" s="96"/>
      <c r="X28" s="96"/>
      <c r="Y28" s="96"/>
      <c r="Z28" s="96"/>
      <c r="AA28" s="96"/>
      <c r="AB28" s="96"/>
      <c r="AC28" s="96"/>
      <c r="AD28" s="96"/>
      <c r="AE28" s="96"/>
      <c r="AF28" s="119"/>
      <c r="AG28" s="88">
        <v>1083613</v>
      </c>
      <c r="AH28" s="86" t="s">
        <v>183</v>
      </c>
    </row>
    <row r="29" spans="1:36" ht="27.6" hidden="1">
      <c r="A29" s="86">
        <f t="shared" si="15"/>
        <v>4</v>
      </c>
      <c r="B29" s="87" t="s">
        <v>21</v>
      </c>
      <c r="C29" s="96">
        <f t="shared" si="12"/>
        <v>0</v>
      </c>
      <c r="D29" s="96">
        <f t="shared" si="13"/>
        <v>0</v>
      </c>
      <c r="E29" s="96"/>
      <c r="F29" s="96"/>
      <c r="G29" s="96"/>
      <c r="H29" s="96"/>
      <c r="I29" s="96"/>
      <c r="J29" s="96"/>
      <c r="K29" s="96"/>
      <c r="L29" s="96">
        <f t="shared" si="14"/>
        <v>0</v>
      </c>
      <c r="M29" s="96"/>
      <c r="N29" s="96"/>
      <c r="O29" s="96"/>
      <c r="P29" s="96"/>
      <c r="Q29" s="96"/>
      <c r="R29" s="96"/>
      <c r="S29" s="96"/>
      <c r="T29" s="96"/>
      <c r="U29" s="96"/>
      <c r="V29" s="96"/>
      <c r="W29" s="96"/>
      <c r="X29" s="96"/>
      <c r="Y29" s="96"/>
      <c r="Z29" s="96"/>
      <c r="AA29" s="96"/>
      <c r="AB29" s="96"/>
      <c r="AC29" s="96"/>
      <c r="AD29" s="96"/>
      <c r="AE29" s="96"/>
      <c r="AF29" s="119"/>
      <c r="AG29" s="88">
        <v>1078726</v>
      </c>
      <c r="AH29" s="86" t="s">
        <v>185</v>
      </c>
    </row>
    <row r="30" spans="1:36" ht="27.6" hidden="1">
      <c r="A30" s="86">
        <f t="shared" si="15"/>
        <v>5</v>
      </c>
      <c r="B30" s="87" t="s">
        <v>22</v>
      </c>
      <c r="C30" s="96">
        <f t="shared" si="12"/>
        <v>0</v>
      </c>
      <c r="D30" s="96">
        <f t="shared" si="13"/>
        <v>0</v>
      </c>
      <c r="E30" s="96"/>
      <c r="F30" s="96"/>
      <c r="G30" s="96"/>
      <c r="H30" s="96"/>
      <c r="I30" s="96"/>
      <c r="J30" s="96"/>
      <c r="K30" s="96"/>
      <c r="L30" s="96">
        <f t="shared" si="14"/>
        <v>0</v>
      </c>
      <c r="M30" s="96"/>
      <c r="N30" s="96"/>
      <c r="O30" s="96"/>
      <c r="P30" s="96"/>
      <c r="Q30" s="96"/>
      <c r="R30" s="96"/>
      <c r="S30" s="96"/>
      <c r="T30" s="96"/>
      <c r="U30" s="96"/>
      <c r="V30" s="96"/>
      <c r="W30" s="96"/>
      <c r="X30" s="96"/>
      <c r="Y30" s="96"/>
      <c r="Z30" s="96"/>
      <c r="AA30" s="96"/>
      <c r="AB30" s="96"/>
      <c r="AC30" s="96"/>
      <c r="AD30" s="96"/>
      <c r="AE30" s="96"/>
      <c r="AF30" s="119"/>
      <c r="AG30" s="88">
        <v>1115635</v>
      </c>
      <c r="AH30" s="86" t="s">
        <v>185</v>
      </c>
    </row>
    <row r="31" spans="1:36" ht="27.6" hidden="1">
      <c r="A31" s="86">
        <f t="shared" si="15"/>
        <v>6</v>
      </c>
      <c r="B31" s="87" t="s">
        <v>23</v>
      </c>
      <c r="C31" s="96">
        <f t="shared" si="12"/>
        <v>0</v>
      </c>
      <c r="D31" s="96">
        <f t="shared" si="13"/>
        <v>0</v>
      </c>
      <c r="E31" s="96"/>
      <c r="F31" s="96"/>
      <c r="G31" s="96"/>
      <c r="H31" s="96"/>
      <c r="I31" s="96"/>
      <c r="J31" s="96"/>
      <c r="K31" s="96"/>
      <c r="L31" s="96">
        <f t="shared" si="14"/>
        <v>0</v>
      </c>
      <c r="M31" s="96"/>
      <c r="N31" s="96"/>
      <c r="O31" s="96"/>
      <c r="P31" s="96"/>
      <c r="Q31" s="96"/>
      <c r="R31" s="96"/>
      <c r="S31" s="96"/>
      <c r="T31" s="96"/>
      <c r="U31" s="96"/>
      <c r="V31" s="96"/>
      <c r="W31" s="96"/>
      <c r="X31" s="96"/>
      <c r="Y31" s="96"/>
      <c r="Z31" s="96"/>
      <c r="AA31" s="96"/>
      <c r="AB31" s="96"/>
      <c r="AC31" s="96"/>
      <c r="AD31" s="96"/>
      <c r="AE31" s="96"/>
      <c r="AF31" s="119"/>
      <c r="AG31" s="88">
        <v>1071851</v>
      </c>
      <c r="AH31" s="86" t="s">
        <v>185</v>
      </c>
    </row>
    <row r="32" spans="1:36" ht="27.6" hidden="1">
      <c r="A32" s="86">
        <f t="shared" si="15"/>
        <v>7</v>
      </c>
      <c r="B32" s="87" t="s">
        <v>24</v>
      </c>
      <c r="C32" s="96">
        <f t="shared" si="12"/>
        <v>0</v>
      </c>
      <c r="D32" s="96">
        <f t="shared" si="13"/>
        <v>0</v>
      </c>
      <c r="E32" s="96"/>
      <c r="F32" s="96"/>
      <c r="G32" s="96"/>
      <c r="H32" s="96"/>
      <c r="I32" s="96"/>
      <c r="J32" s="96"/>
      <c r="K32" s="96"/>
      <c r="L32" s="96">
        <f t="shared" si="14"/>
        <v>0</v>
      </c>
      <c r="M32" s="96"/>
      <c r="N32" s="96"/>
      <c r="O32" s="96"/>
      <c r="P32" s="96"/>
      <c r="Q32" s="96"/>
      <c r="R32" s="96"/>
      <c r="S32" s="96"/>
      <c r="T32" s="96"/>
      <c r="U32" s="96"/>
      <c r="V32" s="96"/>
      <c r="W32" s="96"/>
      <c r="X32" s="96"/>
      <c r="Y32" s="96"/>
      <c r="Z32" s="96"/>
      <c r="AA32" s="96"/>
      <c r="AB32" s="96"/>
      <c r="AC32" s="96"/>
      <c r="AD32" s="96"/>
      <c r="AE32" s="96"/>
      <c r="AF32" s="119"/>
      <c r="AG32" s="88">
        <v>1078717</v>
      </c>
      <c r="AH32" s="86" t="s">
        <v>185</v>
      </c>
    </row>
    <row r="33" spans="1:34" ht="30.6" hidden="1" customHeight="1">
      <c r="A33" s="86">
        <v>3</v>
      </c>
      <c r="B33" s="87" t="s">
        <v>25</v>
      </c>
      <c r="C33" s="96">
        <f t="shared" si="12"/>
        <v>0</v>
      </c>
      <c r="D33" s="96">
        <f t="shared" si="13"/>
        <v>0</v>
      </c>
      <c r="E33" s="96"/>
      <c r="F33" s="96"/>
      <c r="G33" s="96"/>
      <c r="H33" s="96"/>
      <c r="I33" s="96"/>
      <c r="J33" s="96"/>
      <c r="K33" s="96"/>
      <c r="L33" s="96">
        <f t="shared" si="14"/>
        <v>0</v>
      </c>
      <c r="M33" s="96"/>
      <c r="N33" s="96"/>
      <c r="O33" s="96"/>
      <c r="P33" s="96"/>
      <c r="Q33" s="96"/>
      <c r="R33" s="96"/>
      <c r="S33" s="96"/>
      <c r="T33" s="96"/>
      <c r="U33" s="96"/>
      <c r="V33" s="96"/>
      <c r="W33" s="96"/>
      <c r="X33" s="96"/>
      <c r="Y33" s="96"/>
      <c r="Z33" s="96"/>
      <c r="AA33" s="96"/>
      <c r="AB33" s="96"/>
      <c r="AC33" s="96"/>
      <c r="AD33" s="96"/>
      <c r="AE33" s="96"/>
      <c r="AF33" s="119"/>
      <c r="AG33" s="122">
        <v>1083714</v>
      </c>
      <c r="AH33" s="123" t="s">
        <v>185</v>
      </c>
    </row>
    <row r="34" spans="1:34" ht="28.95" customHeight="1">
      <c r="A34" s="86">
        <v>1</v>
      </c>
      <c r="B34" s="87" t="s">
        <v>202</v>
      </c>
      <c r="C34" s="96">
        <f>D34+L34</f>
        <v>19301782440</v>
      </c>
      <c r="D34" s="96">
        <f>SUM(E34:K34)</f>
        <v>18274280000</v>
      </c>
      <c r="E34" s="96">
        <v>16084749000</v>
      </c>
      <c r="F34" s="96"/>
      <c r="G34" s="96">
        <v>1943867784</v>
      </c>
      <c r="H34" s="96">
        <v>245663216</v>
      </c>
      <c r="I34" s="96"/>
      <c r="J34" s="96"/>
      <c r="K34" s="96"/>
      <c r="L34" s="96">
        <f>SUM(M34:AF34)</f>
        <v>1027502440</v>
      </c>
      <c r="M34" s="96">
        <v>35370000</v>
      </c>
      <c r="N34" s="96"/>
      <c r="O34" s="96"/>
      <c r="P34" s="96"/>
      <c r="Q34" s="96">
        <v>589132440</v>
      </c>
      <c r="R34" s="96">
        <v>144000000</v>
      </c>
      <c r="S34" s="96"/>
      <c r="T34" s="96">
        <v>259000000</v>
      </c>
      <c r="U34" s="96"/>
      <c r="V34" s="96"/>
      <c r="W34" s="96"/>
      <c r="X34" s="96"/>
      <c r="Y34" s="96"/>
      <c r="Z34" s="96"/>
      <c r="AA34" s="96"/>
      <c r="AB34" s="96"/>
      <c r="AC34" s="96"/>
      <c r="AD34" s="96"/>
      <c r="AE34" s="96"/>
      <c r="AF34" s="119"/>
      <c r="AG34" s="88">
        <v>1178001</v>
      </c>
      <c r="AH34" s="86" t="s">
        <v>185</v>
      </c>
    </row>
    <row r="35" spans="1:34" ht="30" customHeight="1">
      <c r="A35" s="86">
        <v>2</v>
      </c>
      <c r="B35" s="87" t="s">
        <v>203</v>
      </c>
      <c r="C35" s="96">
        <f t="shared" ref="C35:C98" si="16">D35+L35</f>
        <v>13691993344</v>
      </c>
      <c r="D35" s="96">
        <f t="shared" ref="D35:D98" si="17">SUM(E35:K35)</f>
        <v>10344141000</v>
      </c>
      <c r="E35" s="96">
        <v>9113781000</v>
      </c>
      <c r="F35" s="96"/>
      <c r="G35" s="96">
        <v>1083505647</v>
      </c>
      <c r="H35" s="96">
        <v>146854353</v>
      </c>
      <c r="I35" s="96"/>
      <c r="J35" s="96"/>
      <c r="K35" s="96"/>
      <c r="L35" s="96">
        <f t="shared" ref="L35:L98" si="18">SUM(M35:AF35)</f>
        <v>3347852344</v>
      </c>
      <c r="M35" s="96">
        <v>48636000</v>
      </c>
      <c r="N35" s="96">
        <v>35696000</v>
      </c>
      <c r="O35" s="96">
        <v>1049760000</v>
      </c>
      <c r="P35" s="96"/>
      <c r="Q35" s="96">
        <v>1677760344</v>
      </c>
      <c r="R35" s="96">
        <v>144000000</v>
      </c>
      <c r="S35" s="96"/>
      <c r="T35" s="96">
        <v>392000000</v>
      </c>
      <c r="U35" s="96"/>
      <c r="V35" s="96"/>
      <c r="W35" s="96"/>
      <c r="X35" s="96"/>
      <c r="Y35" s="96"/>
      <c r="Z35" s="96"/>
      <c r="AA35" s="96"/>
      <c r="AB35" s="96"/>
      <c r="AC35" s="96"/>
      <c r="AD35" s="96"/>
      <c r="AE35" s="96"/>
      <c r="AF35" s="119"/>
      <c r="AG35" s="88">
        <v>1178191</v>
      </c>
      <c r="AH35" s="86" t="s">
        <v>185</v>
      </c>
    </row>
    <row r="36" spans="1:34" ht="31.95" customHeight="1">
      <c r="A36" s="86">
        <v>3</v>
      </c>
      <c r="B36" s="87" t="s">
        <v>204</v>
      </c>
      <c r="C36" s="96">
        <f t="shared" si="16"/>
        <v>13124432928</v>
      </c>
      <c r="D36" s="96">
        <f t="shared" si="17"/>
        <v>11928524000</v>
      </c>
      <c r="E36" s="96">
        <v>10501387000</v>
      </c>
      <c r="F36" s="96"/>
      <c r="G36" s="96">
        <v>1269575256</v>
      </c>
      <c r="H36" s="96">
        <v>157561744</v>
      </c>
      <c r="I36" s="96"/>
      <c r="J36" s="96"/>
      <c r="K36" s="96"/>
      <c r="L36" s="96">
        <f t="shared" si="18"/>
        <v>1195908928</v>
      </c>
      <c r="M36" s="96">
        <v>22950000</v>
      </c>
      <c r="N36" s="96"/>
      <c r="O36" s="96"/>
      <c r="P36" s="96"/>
      <c r="Q36" s="96">
        <v>706958928</v>
      </c>
      <c r="R36" s="96">
        <v>144000000</v>
      </c>
      <c r="S36" s="96"/>
      <c r="T36" s="96">
        <v>322000000</v>
      </c>
      <c r="U36" s="96"/>
      <c r="V36" s="96"/>
      <c r="W36" s="96"/>
      <c r="X36" s="96"/>
      <c r="Y36" s="96"/>
      <c r="Z36" s="96"/>
      <c r="AA36" s="96"/>
      <c r="AB36" s="96"/>
      <c r="AC36" s="96"/>
      <c r="AD36" s="96"/>
      <c r="AE36" s="96"/>
      <c r="AF36" s="119"/>
      <c r="AG36" s="88">
        <v>1178005</v>
      </c>
      <c r="AH36" s="86" t="s">
        <v>185</v>
      </c>
    </row>
    <row r="37" spans="1:34" ht="27.6" hidden="1">
      <c r="A37" s="86">
        <f t="shared" si="15"/>
        <v>4</v>
      </c>
      <c r="B37" s="87" t="s">
        <v>26</v>
      </c>
      <c r="C37" s="96">
        <f t="shared" si="16"/>
        <v>0</v>
      </c>
      <c r="D37" s="96">
        <f t="shared" si="17"/>
        <v>0</v>
      </c>
      <c r="E37" s="96"/>
      <c r="F37" s="96"/>
      <c r="G37" s="96"/>
      <c r="H37" s="96"/>
      <c r="I37" s="96"/>
      <c r="J37" s="96"/>
      <c r="K37" s="96"/>
      <c r="L37" s="96">
        <f t="shared" si="18"/>
        <v>0</v>
      </c>
      <c r="M37" s="96"/>
      <c r="N37" s="96"/>
      <c r="O37" s="96"/>
      <c r="P37" s="96"/>
      <c r="Q37" s="96"/>
      <c r="R37" s="96"/>
      <c r="S37" s="96"/>
      <c r="T37" s="96"/>
      <c r="U37" s="96"/>
      <c r="V37" s="96"/>
      <c r="W37" s="96"/>
      <c r="X37" s="96"/>
      <c r="Y37" s="96"/>
      <c r="Z37" s="96"/>
      <c r="AA37" s="96"/>
      <c r="AB37" s="96"/>
      <c r="AC37" s="96"/>
      <c r="AD37" s="96"/>
      <c r="AE37" s="96"/>
      <c r="AF37" s="119"/>
      <c r="AG37" s="88">
        <v>1115636</v>
      </c>
      <c r="AH37" s="86" t="s">
        <v>185</v>
      </c>
    </row>
    <row r="38" spans="1:34" ht="38.4" hidden="1" customHeight="1">
      <c r="A38" s="86">
        <v>7</v>
      </c>
      <c r="B38" s="87" t="s">
        <v>27</v>
      </c>
      <c r="C38" s="96">
        <f t="shared" si="16"/>
        <v>0</v>
      </c>
      <c r="D38" s="96">
        <f t="shared" si="17"/>
        <v>0</v>
      </c>
      <c r="E38" s="96"/>
      <c r="F38" s="96"/>
      <c r="G38" s="96"/>
      <c r="H38" s="96"/>
      <c r="I38" s="96"/>
      <c r="J38" s="96"/>
      <c r="K38" s="96"/>
      <c r="L38" s="96">
        <f t="shared" si="18"/>
        <v>0</v>
      </c>
      <c r="M38" s="96"/>
      <c r="N38" s="96"/>
      <c r="O38" s="96"/>
      <c r="P38" s="96"/>
      <c r="Q38" s="96"/>
      <c r="R38" s="96"/>
      <c r="S38" s="96"/>
      <c r="T38" s="96"/>
      <c r="U38" s="96"/>
      <c r="V38" s="96"/>
      <c r="W38" s="96"/>
      <c r="X38" s="96"/>
      <c r="Y38" s="96"/>
      <c r="Z38" s="96"/>
      <c r="AA38" s="96"/>
      <c r="AB38" s="96"/>
      <c r="AC38" s="96"/>
      <c r="AD38" s="96"/>
      <c r="AE38" s="96"/>
      <c r="AF38" s="119"/>
      <c r="AG38" s="88">
        <v>1011512</v>
      </c>
      <c r="AH38" s="86" t="s">
        <v>186</v>
      </c>
    </row>
    <row r="39" spans="1:34" ht="36" hidden="1" customHeight="1">
      <c r="A39" s="86">
        <v>8</v>
      </c>
      <c r="B39" s="87" t="s">
        <v>28</v>
      </c>
      <c r="C39" s="96">
        <f t="shared" si="16"/>
        <v>0</v>
      </c>
      <c r="D39" s="96">
        <f t="shared" si="17"/>
        <v>0</v>
      </c>
      <c r="E39" s="96"/>
      <c r="F39" s="96"/>
      <c r="G39" s="96"/>
      <c r="H39" s="96"/>
      <c r="I39" s="96"/>
      <c r="J39" s="96"/>
      <c r="K39" s="96"/>
      <c r="L39" s="96">
        <f t="shared" si="18"/>
        <v>0</v>
      </c>
      <c r="M39" s="96"/>
      <c r="N39" s="96"/>
      <c r="O39" s="96"/>
      <c r="P39" s="96"/>
      <c r="Q39" s="96"/>
      <c r="R39" s="96"/>
      <c r="S39" s="96"/>
      <c r="T39" s="96"/>
      <c r="U39" s="96"/>
      <c r="V39" s="96"/>
      <c r="W39" s="96"/>
      <c r="X39" s="96"/>
      <c r="Y39" s="96"/>
      <c r="Z39" s="96"/>
      <c r="AA39" s="96"/>
      <c r="AB39" s="96"/>
      <c r="AC39" s="96"/>
      <c r="AD39" s="96"/>
      <c r="AE39" s="96"/>
      <c r="AF39" s="119"/>
      <c r="AG39" s="88">
        <v>1009800</v>
      </c>
      <c r="AH39" s="86" t="s">
        <v>186</v>
      </c>
    </row>
    <row r="40" spans="1:34" ht="27.6" hidden="1">
      <c r="A40" s="86">
        <f t="shared" si="15"/>
        <v>9</v>
      </c>
      <c r="B40" s="87" t="s">
        <v>29</v>
      </c>
      <c r="C40" s="96">
        <f t="shared" si="16"/>
        <v>0</v>
      </c>
      <c r="D40" s="96">
        <f t="shared" si="17"/>
        <v>0</v>
      </c>
      <c r="E40" s="96"/>
      <c r="F40" s="96"/>
      <c r="G40" s="96"/>
      <c r="H40" s="96"/>
      <c r="I40" s="96"/>
      <c r="J40" s="96"/>
      <c r="K40" s="96"/>
      <c r="L40" s="96">
        <f t="shared" si="18"/>
        <v>0</v>
      </c>
      <c r="M40" s="96"/>
      <c r="N40" s="96"/>
      <c r="O40" s="96"/>
      <c r="P40" s="96"/>
      <c r="Q40" s="96"/>
      <c r="R40" s="96"/>
      <c r="S40" s="96"/>
      <c r="T40" s="96"/>
      <c r="U40" s="96"/>
      <c r="V40" s="96"/>
      <c r="W40" s="96"/>
      <c r="X40" s="96"/>
      <c r="Y40" s="96"/>
      <c r="Z40" s="96"/>
      <c r="AA40" s="96"/>
      <c r="AB40" s="96"/>
      <c r="AC40" s="96"/>
      <c r="AD40" s="96"/>
      <c r="AE40" s="96"/>
      <c r="AF40" s="119"/>
      <c r="AG40" s="88">
        <v>1083644</v>
      </c>
      <c r="AH40" s="86" t="s">
        <v>186</v>
      </c>
    </row>
    <row r="41" spans="1:34" ht="31.2" customHeight="1">
      <c r="A41" s="86">
        <v>4</v>
      </c>
      <c r="B41" s="87" t="s">
        <v>205</v>
      </c>
      <c r="C41" s="96">
        <f t="shared" si="16"/>
        <v>15176739416</v>
      </c>
      <c r="D41" s="96">
        <f t="shared" si="17"/>
        <v>13682300000</v>
      </c>
      <c r="E41" s="96">
        <v>12045969000</v>
      </c>
      <c r="F41" s="96"/>
      <c r="G41" s="96">
        <v>1418258381</v>
      </c>
      <c r="H41" s="96">
        <v>218072619</v>
      </c>
      <c r="I41" s="96"/>
      <c r="J41" s="96"/>
      <c r="K41" s="96"/>
      <c r="L41" s="96">
        <f t="shared" si="18"/>
        <v>1494439416</v>
      </c>
      <c r="M41" s="96">
        <v>29610000</v>
      </c>
      <c r="N41" s="96">
        <v>89240000</v>
      </c>
      <c r="O41" s="96">
        <v>81648000</v>
      </c>
      <c r="P41" s="96"/>
      <c r="Q41" s="96">
        <v>844441416</v>
      </c>
      <c r="R41" s="96">
        <v>144000000</v>
      </c>
      <c r="S41" s="96">
        <v>150500000</v>
      </c>
      <c r="T41" s="96">
        <v>155000000</v>
      </c>
      <c r="U41" s="96"/>
      <c r="V41" s="96"/>
      <c r="W41" s="96"/>
      <c r="X41" s="96"/>
      <c r="Y41" s="96"/>
      <c r="Z41" s="96"/>
      <c r="AA41" s="96"/>
      <c r="AB41" s="96"/>
      <c r="AC41" s="96"/>
      <c r="AD41" s="96"/>
      <c r="AE41" s="96"/>
      <c r="AF41" s="119"/>
      <c r="AG41" s="88">
        <v>1078464</v>
      </c>
      <c r="AH41" s="86" t="s">
        <v>186</v>
      </c>
    </row>
    <row r="42" spans="1:34" ht="27.6" hidden="1">
      <c r="A42" s="86">
        <f t="shared" si="15"/>
        <v>5</v>
      </c>
      <c r="B42" s="87" t="s">
        <v>30</v>
      </c>
      <c r="C42" s="96">
        <f t="shared" si="16"/>
        <v>0</v>
      </c>
      <c r="D42" s="96">
        <f t="shared" si="17"/>
        <v>0</v>
      </c>
      <c r="E42" s="96"/>
      <c r="F42" s="96"/>
      <c r="G42" s="96"/>
      <c r="H42" s="96"/>
      <c r="I42" s="96"/>
      <c r="J42" s="96"/>
      <c r="K42" s="96"/>
      <c r="L42" s="96">
        <f t="shared" si="18"/>
        <v>0</v>
      </c>
      <c r="M42" s="96"/>
      <c r="N42" s="96"/>
      <c r="O42" s="96"/>
      <c r="P42" s="96"/>
      <c r="Q42" s="96"/>
      <c r="R42" s="96"/>
      <c r="S42" s="96"/>
      <c r="T42" s="96"/>
      <c r="U42" s="96"/>
      <c r="V42" s="96"/>
      <c r="W42" s="96"/>
      <c r="X42" s="96"/>
      <c r="Y42" s="96"/>
      <c r="Z42" s="96"/>
      <c r="AA42" s="96"/>
      <c r="AB42" s="96"/>
      <c r="AC42" s="96"/>
      <c r="AD42" s="96"/>
      <c r="AE42" s="96"/>
      <c r="AF42" s="119"/>
      <c r="AG42" s="88">
        <v>1083298</v>
      </c>
      <c r="AH42" s="86" t="s">
        <v>186</v>
      </c>
    </row>
    <row r="43" spans="1:34" ht="27.6" hidden="1">
      <c r="A43" s="86">
        <f t="shared" si="15"/>
        <v>6</v>
      </c>
      <c r="B43" s="87" t="s">
        <v>31</v>
      </c>
      <c r="C43" s="96">
        <f t="shared" si="16"/>
        <v>0</v>
      </c>
      <c r="D43" s="96">
        <f t="shared" si="17"/>
        <v>0</v>
      </c>
      <c r="E43" s="96"/>
      <c r="F43" s="96"/>
      <c r="G43" s="96"/>
      <c r="H43" s="96"/>
      <c r="I43" s="96"/>
      <c r="J43" s="96"/>
      <c r="K43" s="96"/>
      <c r="L43" s="96">
        <f t="shared" si="18"/>
        <v>0</v>
      </c>
      <c r="M43" s="96"/>
      <c r="N43" s="96"/>
      <c r="O43" s="96"/>
      <c r="P43" s="96"/>
      <c r="Q43" s="96"/>
      <c r="R43" s="96"/>
      <c r="S43" s="96"/>
      <c r="T43" s="96"/>
      <c r="U43" s="96"/>
      <c r="V43" s="96"/>
      <c r="W43" s="96"/>
      <c r="X43" s="96"/>
      <c r="Y43" s="96"/>
      <c r="Z43" s="96"/>
      <c r="AA43" s="96"/>
      <c r="AB43" s="96"/>
      <c r="AC43" s="96"/>
      <c r="AD43" s="96"/>
      <c r="AE43" s="96"/>
      <c r="AF43" s="119"/>
      <c r="AG43" s="88">
        <v>1084214</v>
      </c>
      <c r="AH43" s="86" t="s">
        <v>186</v>
      </c>
    </row>
    <row r="44" spans="1:34" ht="27.6" hidden="1">
      <c r="A44" s="86">
        <f t="shared" si="15"/>
        <v>7</v>
      </c>
      <c r="B44" s="87" t="s">
        <v>32</v>
      </c>
      <c r="C44" s="96">
        <f t="shared" si="16"/>
        <v>0</v>
      </c>
      <c r="D44" s="96">
        <f t="shared" si="17"/>
        <v>0</v>
      </c>
      <c r="E44" s="96"/>
      <c r="F44" s="96"/>
      <c r="G44" s="96"/>
      <c r="H44" s="96"/>
      <c r="I44" s="96"/>
      <c r="J44" s="96"/>
      <c r="K44" s="96"/>
      <c r="L44" s="96">
        <f t="shared" si="18"/>
        <v>0</v>
      </c>
      <c r="M44" s="96"/>
      <c r="N44" s="96"/>
      <c r="O44" s="96"/>
      <c r="P44" s="96"/>
      <c r="Q44" s="96"/>
      <c r="R44" s="96"/>
      <c r="S44" s="96"/>
      <c r="T44" s="96"/>
      <c r="U44" s="96"/>
      <c r="V44" s="96"/>
      <c r="W44" s="96"/>
      <c r="X44" s="96"/>
      <c r="Y44" s="96"/>
      <c r="Z44" s="96"/>
      <c r="AA44" s="96"/>
      <c r="AB44" s="96"/>
      <c r="AC44" s="96"/>
      <c r="AD44" s="96"/>
      <c r="AE44" s="96"/>
      <c r="AF44" s="119"/>
      <c r="AG44" s="88">
        <v>1009269</v>
      </c>
      <c r="AH44" s="86" t="s">
        <v>186</v>
      </c>
    </row>
    <row r="45" spans="1:34" ht="36.6" hidden="1" customHeight="1">
      <c r="A45" s="86">
        <v>10</v>
      </c>
      <c r="B45" s="87" t="s">
        <v>206</v>
      </c>
      <c r="C45" s="96">
        <f t="shared" si="16"/>
        <v>0</v>
      </c>
      <c r="D45" s="96">
        <f t="shared" si="17"/>
        <v>0</v>
      </c>
      <c r="E45" s="96"/>
      <c r="F45" s="96"/>
      <c r="G45" s="96"/>
      <c r="H45" s="96"/>
      <c r="I45" s="96"/>
      <c r="J45" s="96"/>
      <c r="K45" s="96"/>
      <c r="L45" s="96">
        <f t="shared" si="18"/>
        <v>0</v>
      </c>
      <c r="M45" s="96"/>
      <c r="N45" s="96"/>
      <c r="O45" s="96"/>
      <c r="P45" s="96"/>
      <c r="Q45" s="96"/>
      <c r="R45" s="96"/>
      <c r="S45" s="96"/>
      <c r="T45" s="96"/>
      <c r="U45" s="96"/>
      <c r="V45" s="96"/>
      <c r="W45" s="96"/>
      <c r="X45" s="96"/>
      <c r="Y45" s="96"/>
      <c r="Z45" s="96"/>
      <c r="AA45" s="96"/>
      <c r="AB45" s="96"/>
      <c r="AC45" s="96"/>
      <c r="AD45" s="96"/>
      <c r="AE45" s="96"/>
      <c r="AF45" s="119"/>
      <c r="AG45" s="88">
        <v>1115134</v>
      </c>
      <c r="AH45" s="86" t="s">
        <v>186</v>
      </c>
    </row>
    <row r="46" spans="1:34" ht="36.6" customHeight="1">
      <c r="A46" s="86">
        <v>5</v>
      </c>
      <c r="B46" s="87" t="s">
        <v>33</v>
      </c>
      <c r="C46" s="96">
        <f t="shared" si="16"/>
        <v>12628527928</v>
      </c>
      <c r="D46" s="96">
        <f t="shared" si="17"/>
        <v>10138871000</v>
      </c>
      <c r="E46" s="96">
        <v>8932926000</v>
      </c>
      <c r="F46" s="96"/>
      <c r="G46" s="96">
        <v>1058236352</v>
      </c>
      <c r="H46" s="96">
        <v>147708648</v>
      </c>
      <c r="I46" s="96"/>
      <c r="J46" s="96"/>
      <c r="K46" s="96"/>
      <c r="L46" s="96">
        <f t="shared" si="18"/>
        <v>2489656928</v>
      </c>
      <c r="M46" s="96">
        <v>738666000</v>
      </c>
      <c r="N46" s="96"/>
      <c r="O46" s="96">
        <v>116640000</v>
      </c>
      <c r="P46" s="96"/>
      <c r="Q46" s="96">
        <v>774350928</v>
      </c>
      <c r="R46" s="96">
        <v>144000000</v>
      </c>
      <c r="S46" s="96">
        <v>450000000</v>
      </c>
      <c r="T46" s="96">
        <v>266000000</v>
      </c>
      <c r="U46" s="96"/>
      <c r="V46" s="96"/>
      <c r="W46" s="96"/>
      <c r="X46" s="96"/>
      <c r="Y46" s="96"/>
      <c r="Z46" s="96"/>
      <c r="AA46" s="96"/>
      <c r="AB46" s="96"/>
      <c r="AC46" s="96"/>
      <c r="AD46" s="96"/>
      <c r="AE46" s="96"/>
      <c r="AF46" s="119"/>
      <c r="AG46" s="88">
        <v>1084299</v>
      </c>
      <c r="AH46" s="86" t="s">
        <v>186</v>
      </c>
    </row>
    <row r="47" spans="1:34" ht="30.6" hidden="1" customHeight="1">
      <c r="A47" s="86">
        <v>12</v>
      </c>
      <c r="B47" s="87" t="s">
        <v>34</v>
      </c>
      <c r="C47" s="96">
        <f t="shared" si="16"/>
        <v>0</v>
      </c>
      <c r="D47" s="96">
        <f t="shared" si="17"/>
        <v>0</v>
      </c>
      <c r="E47" s="96"/>
      <c r="F47" s="96"/>
      <c r="G47" s="96"/>
      <c r="H47" s="96"/>
      <c r="I47" s="96"/>
      <c r="J47" s="96"/>
      <c r="K47" s="96"/>
      <c r="L47" s="96">
        <f t="shared" si="18"/>
        <v>0</v>
      </c>
      <c r="M47" s="96"/>
      <c r="N47" s="96"/>
      <c r="O47" s="96"/>
      <c r="P47" s="96"/>
      <c r="Q47" s="96"/>
      <c r="R47" s="96"/>
      <c r="S47" s="96"/>
      <c r="T47" s="96"/>
      <c r="U47" s="96"/>
      <c r="V47" s="96"/>
      <c r="W47" s="96"/>
      <c r="X47" s="96"/>
      <c r="Y47" s="96"/>
      <c r="Z47" s="96"/>
      <c r="AA47" s="96"/>
      <c r="AB47" s="96"/>
      <c r="AC47" s="96"/>
      <c r="AD47" s="96"/>
      <c r="AE47" s="96"/>
      <c r="AF47" s="119"/>
      <c r="AG47" s="88">
        <v>1011662</v>
      </c>
      <c r="AH47" s="86" t="s">
        <v>187</v>
      </c>
    </row>
    <row r="48" spans="1:34" ht="27.6" hidden="1">
      <c r="A48" s="86">
        <f t="shared" si="15"/>
        <v>13</v>
      </c>
      <c r="B48" s="87" t="s">
        <v>35</v>
      </c>
      <c r="C48" s="96">
        <f t="shared" si="16"/>
        <v>0</v>
      </c>
      <c r="D48" s="96">
        <f t="shared" si="17"/>
        <v>0</v>
      </c>
      <c r="E48" s="96"/>
      <c r="F48" s="96"/>
      <c r="G48" s="96"/>
      <c r="H48" s="96"/>
      <c r="I48" s="96"/>
      <c r="J48" s="96"/>
      <c r="K48" s="96"/>
      <c r="L48" s="96">
        <f t="shared" si="18"/>
        <v>0</v>
      </c>
      <c r="M48" s="96"/>
      <c r="N48" s="96"/>
      <c r="O48" s="96"/>
      <c r="P48" s="96"/>
      <c r="Q48" s="96"/>
      <c r="R48" s="96"/>
      <c r="S48" s="96"/>
      <c r="T48" s="96"/>
      <c r="U48" s="96"/>
      <c r="V48" s="96"/>
      <c r="W48" s="96"/>
      <c r="X48" s="96"/>
      <c r="Y48" s="96"/>
      <c r="Z48" s="96"/>
      <c r="AA48" s="96"/>
      <c r="AB48" s="96"/>
      <c r="AC48" s="96"/>
      <c r="AD48" s="96"/>
      <c r="AE48" s="96"/>
      <c r="AF48" s="119"/>
      <c r="AG48" s="88">
        <v>1083485</v>
      </c>
      <c r="AH48" s="86" t="s">
        <v>187</v>
      </c>
    </row>
    <row r="49" spans="1:34" ht="34.200000000000003" hidden="1" customHeight="1">
      <c r="A49" s="86">
        <v>13</v>
      </c>
      <c r="B49" s="87" t="s">
        <v>36</v>
      </c>
      <c r="C49" s="96">
        <f t="shared" si="16"/>
        <v>0</v>
      </c>
      <c r="D49" s="96">
        <f t="shared" si="17"/>
        <v>0</v>
      </c>
      <c r="E49" s="96"/>
      <c r="F49" s="96"/>
      <c r="G49" s="96"/>
      <c r="H49" s="96"/>
      <c r="I49" s="96"/>
      <c r="J49" s="96"/>
      <c r="K49" s="96"/>
      <c r="L49" s="96">
        <f t="shared" si="18"/>
        <v>0</v>
      </c>
      <c r="M49" s="96"/>
      <c r="N49" s="96"/>
      <c r="O49" s="96"/>
      <c r="P49" s="96"/>
      <c r="Q49" s="96"/>
      <c r="R49" s="96"/>
      <c r="S49" s="96"/>
      <c r="T49" s="96"/>
      <c r="U49" s="96"/>
      <c r="V49" s="96"/>
      <c r="W49" s="96"/>
      <c r="X49" s="96"/>
      <c r="Y49" s="96"/>
      <c r="Z49" s="96"/>
      <c r="AA49" s="96"/>
      <c r="AB49" s="96"/>
      <c r="AC49" s="96"/>
      <c r="AD49" s="96"/>
      <c r="AE49" s="96"/>
      <c r="AF49" s="119"/>
      <c r="AG49" s="88">
        <v>1009653</v>
      </c>
      <c r="AH49" s="86" t="s">
        <v>187</v>
      </c>
    </row>
    <row r="50" spans="1:34" ht="39" customHeight="1">
      <c r="A50" s="86">
        <v>6</v>
      </c>
      <c r="B50" s="87" t="s">
        <v>207</v>
      </c>
      <c r="C50" s="96">
        <f t="shared" si="16"/>
        <v>14371603440</v>
      </c>
      <c r="D50" s="96">
        <f t="shared" si="17"/>
        <v>12661617000</v>
      </c>
      <c r="E50" s="96">
        <v>11152636000</v>
      </c>
      <c r="F50" s="96"/>
      <c r="G50" s="96">
        <v>1328995959</v>
      </c>
      <c r="H50" s="96">
        <v>179985041</v>
      </c>
      <c r="I50" s="96"/>
      <c r="J50" s="96"/>
      <c r="K50" s="96"/>
      <c r="L50" s="96">
        <f t="shared" si="18"/>
        <v>1709986440</v>
      </c>
      <c r="M50" s="96">
        <v>58518000</v>
      </c>
      <c r="N50" s="96"/>
      <c r="O50" s="96">
        <v>163296000</v>
      </c>
      <c r="P50" s="96"/>
      <c r="Q50" s="96">
        <v>603172440</v>
      </c>
      <c r="R50" s="96">
        <v>144000000</v>
      </c>
      <c r="S50" s="96"/>
      <c r="T50" s="96">
        <v>741000000</v>
      </c>
      <c r="U50" s="96"/>
      <c r="V50" s="96"/>
      <c r="W50" s="96"/>
      <c r="X50" s="96"/>
      <c r="Y50" s="96"/>
      <c r="Z50" s="96"/>
      <c r="AA50" s="96"/>
      <c r="AB50" s="96"/>
      <c r="AC50" s="96"/>
      <c r="AD50" s="96"/>
      <c r="AE50" s="96"/>
      <c r="AF50" s="119"/>
      <c r="AG50" s="88">
        <v>1178359</v>
      </c>
      <c r="AH50" s="86" t="s">
        <v>187</v>
      </c>
    </row>
    <row r="51" spans="1:34" ht="31.95" customHeight="1">
      <c r="A51" s="86">
        <v>7</v>
      </c>
      <c r="B51" s="87" t="s">
        <v>208</v>
      </c>
      <c r="C51" s="96">
        <f t="shared" si="16"/>
        <v>10489351728</v>
      </c>
      <c r="D51" s="96">
        <f t="shared" si="17"/>
        <v>8147958000</v>
      </c>
      <c r="E51" s="96">
        <v>7178342000</v>
      </c>
      <c r="F51" s="96"/>
      <c r="G51" s="96">
        <v>863745111</v>
      </c>
      <c r="H51" s="96">
        <v>105870889</v>
      </c>
      <c r="I51" s="96"/>
      <c r="J51" s="96"/>
      <c r="K51" s="96"/>
      <c r="L51" s="96">
        <f t="shared" si="18"/>
        <v>2341393728</v>
      </c>
      <c r="M51" s="96">
        <v>75196800</v>
      </c>
      <c r="N51" s="96"/>
      <c r="O51" s="96">
        <v>452790000</v>
      </c>
      <c r="P51" s="96"/>
      <c r="Q51" s="96">
        <v>723806928</v>
      </c>
      <c r="R51" s="96">
        <v>144000000</v>
      </c>
      <c r="S51" s="96">
        <v>345600000</v>
      </c>
      <c r="T51" s="96">
        <v>600000000</v>
      </c>
      <c r="U51" s="96"/>
      <c r="V51" s="96"/>
      <c r="W51" s="96"/>
      <c r="X51" s="96"/>
      <c r="Y51" s="96"/>
      <c r="Z51" s="96"/>
      <c r="AA51" s="96"/>
      <c r="AB51" s="96"/>
      <c r="AC51" s="96"/>
      <c r="AD51" s="96"/>
      <c r="AE51" s="96"/>
      <c r="AF51" s="119"/>
      <c r="AG51" s="88">
        <v>1178003</v>
      </c>
      <c r="AH51" s="86" t="s">
        <v>187</v>
      </c>
    </row>
    <row r="52" spans="1:34" ht="27.6" hidden="1">
      <c r="A52" s="86">
        <f t="shared" si="15"/>
        <v>8</v>
      </c>
      <c r="B52" s="87" t="s">
        <v>37</v>
      </c>
      <c r="C52" s="96">
        <f t="shared" si="16"/>
        <v>0</v>
      </c>
      <c r="D52" s="96">
        <f t="shared" si="17"/>
        <v>0</v>
      </c>
      <c r="E52" s="96"/>
      <c r="F52" s="96"/>
      <c r="G52" s="96"/>
      <c r="H52" s="96"/>
      <c r="I52" s="96"/>
      <c r="J52" s="96"/>
      <c r="K52" s="96"/>
      <c r="L52" s="96">
        <f t="shared" si="18"/>
        <v>0</v>
      </c>
      <c r="M52" s="96"/>
      <c r="N52" s="96"/>
      <c r="O52" s="96"/>
      <c r="P52" s="96"/>
      <c r="Q52" s="96"/>
      <c r="R52" s="96"/>
      <c r="S52" s="96"/>
      <c r="T52" s="96"/>
      <c r="U52" s="96"/>
      <c r="V52" s="96"/>
      <c r="W52" s="96"/>
      <c r="X52" s="96"/>
      <c r="Y52" s="96"/>
      <c r="Z52" s="96"/>
      <c r="AA52" s="96"/>
      <c r="AB52" s="96"/>
      <c r="AC52" s="96"/>
      <c r="AD52" s="96"/>
      <c r="AE52" s="96"/>
      <c r="AF52" s="119"/>
      <c r="AG52" s="88">
        <v>1011664</v>
      </c>
      <c r="AH52" s="86" t="s">
        <v>187</v>
      </c>
    </row>
    <row r="53" spans="1:34" ht="27.6" hidden="1">
      <c r="A53" s="86">
        <f t="shared" si="15"/>
        <v>9</v>
      </c>
      <c r="B53" s="87" t="s">
        <v>38</v>
      </c>
      <c r="C53" s="96">
        <f t="shared" si="16"/>
        <v>0</v>
      </c>
      <c r="D53" s="96">
        <f t="shared" si="17"/>
        <v>0</v>
      </c>
      <c r="E53" s="96"/>
      <c r="F53" s="96"/>
      <c r="G53" s="96"/>
      <c r="H53" s="96"/>
      <c r="I53" s="96"/>
      <c r="J53" s="96"/>
      <c r="K53" s="96"/>
      <c r="L53" s="96">
        <f t="shared" si="18"/>
        <v>0</v>
      </c>
      <c r="M53" s="96"/>
      <c r="N53" s="96"/>
      <c r="O53" s="96"/>
      <c r="P53" s="96"/>
      <c r="Q53" s="96"/>
      <c r="R53" s="96"/>
      <c r="S53" s="96"/>
      <c r="T53" s="96"/>
      <c r="U53" s="96"/>
      <c r="V53" s="96"/>
      <c r="W53" s="96"/>
      <c r="X53" s="96"/>
      <c r="Y53" s="96"/>
      <c r="Z53" s="96"/>
      <c r="AA53" s="96"/>
      <c r="AB53" s="96"/>
      <c r="AC53" s="96"/>
      <c r="AD53" s="96"/>
      <c r="AE53" s="96"/>
      <c r="AF53" s="119"/>
      <c r="AG53" s="88">
        <v>1072815</v>
      </c>
      <c r="AH53" s="86" t="s">
        <v>187</v>
      </c>
    </row>
    <row r="54" spans="1:34" ht="27.6" hidden="1">
      <c r="A54" s="86">
        <f t="shared" si="15"/>
        <v>10</v>
      </c>
      <c r="B54" s="87" t="s">
        <v>39</v>
      </c>
      <c r="C54" s="96">
        <f t="shared" si="16"/>
        <v>0</v>
      </c>
      <c r="D54" s="96">
        <f t="shared" si="17"/>
        <v>0</v>
      </c>
      <c r="E54" s="96"/>
      <c r="F54" s="96"/>
      <c r="G54" s="96"/>
      <c r="H54" s="96"/>
      <c r="I54" s="96"/>
      <c r="J54" s="96"/>
      <c r="K54" s="96"/>
      <c r="L54" s="96">
        <f t="shared" si="18"/>
        <v>0</v>
      </c>
      <c r="M54" s="96"/>
      <c r="N54" s="96"/>
      <c r="O54" s="96"/>
      <c r="P54" s="96"/>
      <c r="Q54" s="96"/>
      <c r="R54" s="96"/>
      <c r="S54" s="96"/>
      <c r="T54" s="96"/>
      <c r="U54" s="96"/>
      <c r="V54" s="96"/>
      <c r="W54" s="96"/>
      <c r="X54" s="96"/>
      <c r="Y54" s="96"/>
      <c r="Z54" s="96"/>
      <c r="AA54" s="96"/>
      <c r="AB54" s="96"/>
      <c r="AC54" s="96"/>
      <c r="AD54" s="96"/>
      <c r="AE54" s="96"/>
      <c r="AF54" s="119"/>
      <c r="AG54" s="88">
        <v>1071852</v>
      </c>
      <c r="AH54" s="86" t="s">
        <v>187</v>
      </c>
    </row>
    <row r="55" spans="1:34" ht="27.6" hidden="1">
      <c r="A55" s="86">
        <f t="shared" si="15"/>
        <v>11</v>
      </c>
      <c r="B55" s="87" t="s">
        <v>40</v>
      </c>
      <c r="C55" s="96">
        <f t="shared" si="16"/>
        <v>0</v>
      </c>
      <c r="D55" s="96">
        <f t="shared" si="17"/>
        <v>0</v>
      </c>
      <c r="E55" s="96"/>
      <c r="F55" s="96"/>
      <c r="G55" s="96"/>
      <c r="H55" s="96"/>
      <c r="I55" s="96"/>
      <c r="J55" s="96"/>
      <c r="K55" s="96"/>
      <c r="L55" s="96">
        <f t="shared" si="18"/>
        <v>0</v>
      </c>
      <c r="M55" s="96"/>
      <c r="N55" s="96"/>
      <c r="O55" s="96"/>
      <c r="P55" s="96"/>
      <c r="Q55" s="96"/>
      <c r="R55" s="96"/>
      <c r="S55" s="96"/>
      <c r="T55" s="96"/>
      <c r="U55" s="96"/>
      <c r="V55" s="96"/>
      <c r="W55" s="96"/>
      <c r="X55" s="96"/>
      <c r="Y55" s="96"/>
      <c r="Z55" s="96"/>
      <c r="AA55" s="96"/>
      <c r="AB55" s="96"/>
      <c r="AC55" s="96"/>
      <c r="AD55" s="96"/>
      <c r="AE55" s="96"/>
      <c r="AF55" s="119"/>
      <c r="AG55" s="88">
        <v>1009801</v>
      </c>
      <c r="AH55" s="86" t="s">
        <v>187</v>
      </c>
    </row>
    <row r="56" spans="1:34" ht="27.6" hidden="1">
      <c r="A56" s="86">
        <f t="shared" si="15"/>
        <v>12</v>
      </c>
      <c r="B56" s="87" t="s">
        <v>41</v>
      </c>
      <c r="C56" s="96">
        <f t="shared" si="16"/>
        <v>0</v>
      </c>
      <c r="D56" s="96">
        <f t="shared" si="17"/>
        <v>0</v>
      </c>
      <c r="E56" s="96"/>
      <c r="F56" s="96"/>
      <c r="G56" s="96"/>
      <c r="H56" s="96"/>
      <c r="I56" s="96"/>
      <c r="J56" s="96"/>
      <c r="K56" s="96"/>
      <c r="L56" s="96">
        <f t="shared" si="18"/>
        <v>0</v>
      </c>
      <c r="M56" s="96"/>
      <c r="N56" s="96"/>
      <c r="O56" s="96"/>
      <c r="P56" s="96"/>
      <c r="Q56" s="96"/>
      <c r="R56" s="96"/>
      <c r="S56" s="96"/>
      <c r="T56" s="96"/>
      <c r="U56" s="96"/>
      <c r="V56" s="96"/>
      <c r="W56" s="96"/>
      <c r="X56" s="96"/>
      <c r="Y56" s="96"/>
      <c r="Z56" s="96"/>
      <c r="AA56" s="96"/>
      <c r="AB56" s="96"/>
      <c r="AC56" s="96"/>
      <c r="AD56" s="96"/>
      <c r="AE56" s="96"/>
      <c r="AF56" s="119"/>
      <c r="AG56" s="88">
        <v>1083483</v>
      </c>
      <c r="AH56" s="86" t="s">
        <v>187</v>
      </c>
    </row>
    <row r="57" spans="1:34" ht="27.6" hidden="1">
      <c r="A57" s="86">
        <f t="shared" si="15"/>
        <v>13</v>
      </c>
      <c r="B57" s="87" t="s">
        <v>42</v>
      </c>
      <c r="C57" s="96">
        <f t="shared" si="16"/>
        <v>0</v>
      </c>
      <c r="D57" s="96">
        <f t="shared" si="17"/>
        <v>0</v>
      </c>
      <c r="E57" s="96"/>
      <c r="F57" s="96"/>
      <c r="G57" s="96"/>
      <c r="H57" s="96"/>
      <c r="I57" s="96"/>
      <c r="J57" s="96"/>
      <c r="K57" s="96"/>
      <c r="L57" s="96">
        <f t="shared" si="18"/>
        <v>0</v>
      </c>
      <c r="M57" s="96"/>
      <c r="N57" s="96"/>
      <c r="O57" s="96"/>
      <c r="P57" s="96"/>
      <c r="Q57" s="96"/>
      <c r="R57" s="96"/>
      <c r="S57" s="96"/>
      <c r="T57" s="96"/>
      <c r="U57" s="96"/>
      <c r="V57" s="96"/>
      <c r="W57" s="96"/>
      <c r="X57" s="96"/>
      <c r="Y57" s="96"/>
      <c r="Z57" s="96"/>
      <c r="AA57" s="96"/>
      <c r="AB57" s="96"/>
      <c r="AC57" s="96"/>
      <c r="AD57" s="96"/>
      <c r="AE57" s="96"/>
      <c r="AF57" s="119"/>
      <c r="AG57" s="88">
        <v>1115132</v>
      </c>
      <c r="AH57" s="86" t="s">
        <v>187</v>
      </c>
    </row>
    <row r="58" spans="1:34" ht="40.200000000000003" hidden="1" customHeight="1">
      <c r="A58" s="86">
        <v>16</v>
      </c>
      <c r="B58" s="87" t="s">
        <v>43</v>
      </c>
      <c r="C58" s="96">
        <f t="shared" si="16"/>
        <v>0</v>
      </c>
      <c r="D58" s="96">
        <f t="shared" si="17"/>
        <v>0</v>
      </c>
      <c r="E58" s="96"/>
      <c r="F58" s="96"/>
      <c r="G58" s="96"/>
      <c r="H58" s="96"/>
      <c r="I58" s="96"/>
      <c r="J58" s="96"/>
      <c r="K58" s="96"/>
      <c r="L58" s="96">
        <f t="shared" si="18"/>
        <v>0</v>
      </c>
      <c r="M58" s="96"/>
      <c r="N58" s="96"/>
      <c r="O58" s="96"/>
      <c r="P58" s="96"/>
      <c r="Q58" s="96"/>
      <c r="R58" s="96"/>
      <c r="S58" s="96"/>
      <c r="T58" s="96"/>
      <c r="U58" s="96"/>
      <c r="V58" s="96"/>
      <c r="W58" s="96"/>
      <c r="X58" s="96"/>
      <c r="Y58" s="96"/>
      <c r="Z58" s="96"/>
      <c r="AA58" s="96"/>
      <c r="AB58" s="96"/>
      <c r="AC58" s="96"/>
      <c r="AD58" s="96"/>
      <c r="AE58" s="96"/>
      <c r="AF58" s="119"/>
      <c r="AG58" s="88">
        <v>1009803</v>
      </c>
      <c r="AH58" s="86" t="s">
        <v>187</v>
      </c>
    </row>
    <row r="59" spans="1:34" ht="40.950000000000003" hidden="1" customHeight="1">
      <c r="A59" s="86">
        <v>17</v>
      </c>
      <c r="B59" s="87" t="s">
        <v>44</v>
      </c>
      <c r="C59" s="96">
        <f t="shared" si="16"/>
        <v>0</v>
      </c>
      <c r="D59" s="96">
        <f t="shared" si="17"/>
        <v>0</v>
      </c>
      <c r="E59" s="96"/>
      <c r="F59" s="96"/>
      <c r="G59" s="96"/>
      <c r="H59" s="96"/>
      <c r="I59" s="96"/>
      <c r="J59" s="96"/>
      <c r="K59" s="96"/>
      <c r="L59" s="96">
        <f t="shared" si="18"/>
        <v>0</v>
      </c>
      <c r="M59" s="96"/>
      <c r="N59" s="96"/>
      <c r="O59" s="96"/>
      <c r="P59" s="96"/>
      <c r="Q59" s="96"/>
      <c r="R59" s="96"/>
      <c r="S59" s="96"/>
      <c r="T59" s="96"/>
      <c r="U59" s="96"/>
      <c r="V59" s="96"/>
      <c r="W59" s="96"/>
      <c r="X59" s="96"/>
      <c r="Y59" s="96"/>
      <c r="Z59" s="96"/>
      <c r="AA59" s="96"/>
      <c r="AB59" s="96"/>
      <c r="AC59" s="96"/>
      <c r="AD59" s="96"/>
      <c r="AE59" s="96"/>
      <c r="AF59" s="119"/>
      <c r="AG59" s="88">
        <v>1071845</v>
      </c>
      <c r="AH59" s="86" t="s">
        <v>187</v>
      </c>
    </row>
    <row r="60" spans="1:34" ht="35.4" hidden="1" customHeight="1">
      <c r="A60" s="86">
        <v>18</v>
      </c>
      <c r="B60" s="87" t="s">
        <v>45</v>
      </c>
      <c r="C60" s="96">
        <f t="shared" si="16"/>
        <v>0</v>
      </c>
      <c r="D60" s="96">
        <f t="shared" si="17"/>
        <v>0</v>
      </c>
      <c r="E60" s="96"/>
      <c r="F60" s="96"/>
      <c r="G60" s="96"/>
      <c r="H60" s="96"/>
      <c r="I60" s="96"/>
      <c r="J60" s="96"/>
      <c r="K60" s="96"/>
      <c r="L60" s="96">
        <f t="shared" si="18"/>
        <v>0</v>
      </c>
      <c r="M60" s="96"/>
      <c r="N60" s="96"/>
      <c r="O60" s="96"/>
      <c r="P60" s="96"/>
      <c r="Q60" s="96"/>
      <c r="R60" s="96"/>
      <c r="S60" s="96"/>
      <c r="T60" s="96"/>
      <c r="U60" s="96"/>
      <c r="V60" s="96"/>
      <c r="W60" s="96"/>
      <c r="X60" s="96"/>
      <c r="Y60" s="96"/>
      <c r="Z60" s="96"/>
      <c r="AA60" s="96"/>
      <c r="AB60" s="96"/>
      <c r="AC60" s="96"/>
      <c r="AD60" s="96"/>
      <c r="AE60" s="96"/>
      <c r="AF60" s="119"/>
      <c r="AG60" s="88">
        <v>1011668</v>
      </c>
      <c r="AH60" s="86" t="s">
        <v>188</v>
      </c>
    </row>
    <row r="61" spans="1:34" ht="27.6" hidden="1">
      <c r="A61" s="86">
        <f t="shared" si="15"/>
        <v>19</v>
      </c>
      <c r="B61" s="87" t="s">
        <v>112</v>
      </c>
      <c r="C61" s="96">
        <f t="shared" si="16"/>
        <v>0</v>
      </c>
      <c r="D61" s="96">
        <f t="shared" si="17"/>
        <v>0</v>
      </c>
      <c r="E61" s="96"/>
      <c r="F61" s="96"/>
      <c r="G61" s="96"/>
      <c r="H61" s="96"/>
      <c r="I61" s="96"/>
      <c r="J61" s="96"/>
      <c r="K61" s="96"/>
      <c r="L61" s="96">
        <f t="shared" si="18"/>
        <v>0</v>
      </c>
      <c r="M61" s="96"/>
      <c r="N61" s="96"/>
      <c r="O61" s="96"/>
      <c r="P61" s="96"/>
      <c r="Q61" s="96"/>
      <c r="R61" s="96"/>
      <c r="S61" s="96"/>
      <c r="T61" s="96"/>
      <c r="U61" s="96"/>
      <c r="V61" s="96"/>
      <c r="W61" s="96"/>
      <c r="X61" s="96"/>
      <c r="Y61" s="96"/>
      <c r="Z61" s="96"/>
      <c r="AA61" s="96"/>
      <c r="AB61" s="96"/>
      <c r="AC61" s="96"/>
      <c r="AD61" s="96"/>
      <c r="AE61" s="96"/>
      <c r="AF61" s="119"/>
      <c r="AG61" s="88">
        <v>1083719</v>
      </c>
      <c r="AH61" s="86" t="s">
        <v>187</v>
      </c>
    </row>
    <row r="62" spans="1:34" ht="27.6" hidden="1">
      <c r="A62" s="86">
        <f t="shared" si="15"/>
        <v>20</v>
      </c>
      <c r="B62" s="87" t="s">
        <v>46</v>
      </c>
      <c r="C62" s="96">
        <f t="shared" si="16"/>
        <v>0</v>
      </c>
      <c r="D62" s="96">
        <f t="shared" si="17"/>
        <v>0</v>
      </c>
      <c r="E62" s="96"/>
      <c r="F62" s="96"/>
      <c r="G62" s="96"/>
      <c r="H62" s="96"/>
      <c r="I62" s="96"/>
      <c r="J62" s="96"/>
      <c r="K62" s="96"/>
      <c r="L62" s="96">
        <f t="shared" si="18"/>
        <v>0</v>
      </c>
      <c r="M62" s="96"/>
      <c r="N62" s="96"/>
      <c r="O62" s="96"/>
      <c r="P62" s="96"/>
      <c r="Q62" s="96"/>
      <c r="R62" s="96"/>
      <c r="S62" s="96"/>
      <c r="T62" s="96"/>
      <c r="U62" s="96"/>
      <c r="V62" s="96"/>
      <c r="W62" s="96"/>
      <c r="X62" s="96"/>
      <c r="Y62" s="96"/>
      <c r="Z62" s="96"/>
      <c r="AA62" s="96"/>
      <c r="AB62" s="96"/>
      <c r="AC62" s="96"/>
      <c r="AD62" s="96"/>
      <c r="AE62" s="96"/>
      <c r="AF62" s="119"/>
      <c r="AG62" s="88">
        <v>1011666</v>
      </c>
      <c r="AH62" s="86" t="s">
        <v>187</v>
      </c>
    </row>
    <row r="63" spans="1:34" ht="27.6" hidden="1">
      <c r="A63" s="86">
        <f t="shared" si="15"/>
        <v>21</v>
      </c>
      <c r="B63" s="87" t="s">
        <v>47</v>
      </c>
      <c r="C63" s="96">
        <f t="shared" si="16"/>
        <v>0</v>
      </c>
      <c r="D63" s="96">
        <f t="shared" si="17"/>
        <v>0</v>
      </c>
      <c r="E63" s="96"/>
      <c r="F63" s="96"/>
      <c r="G63" s="96"/>
      <c r="H63" s="96"/>
      <c r="I63" s="96"/>
      <c r="J63" s="96"/>
      <c r="K63" s="96"/>
      <c r="L63" s="96">
        <f t="shared" si="18"/>
        <v>0</v>
      </c>
      <c r="M63" s="96"/>
      <c r="N63" s="96"/>
      <c r="O63" s="96"/>
      <c r="P63" s="96"/>
      <c r="Q63" s="96"/>
      <c r="R63" s="96"/>
      <c r="S63" s="96"/>
      <c r="T63" s="96"/>
      <c r="U63" s="96"/>
      <c r="V63" s="96"/>
      <c r="W63" s="96"/>
      <c r="X63" s="96"/>
      <c r="Y63" s="96"/>
      <c r="Z63" s="96"/>
      <c r="AA63" s="96"/>
      <c r="AB63" s="96"/>
      <c r="AC63" s="96"/>
      <c r="AD63" s="96"/>
      <c r="AE63" s="96"/>
      <c r="AF63" s="119"/>
      <c r="AG63" s="88">
        <v>1071846</v>
      </c>
      <c r="AH63" s="86" t="s">
        <v>187</v>
      </c>
    </row>
    <row r="64" spans="1:34" ht="27.6" hidden="1">
      <c r="A64" s="86">
        <f t="shared" si="15"/>
        <v>22</v>
      </c>
      <c r="B64" s="87" t="s">
        <v>48</v>
      </c>
      <c r="C64" s="96">
        <f t="shared" si="16"/>
        <v>0</v>
      </c>
      <c r="D64" s="96">
        <f t="shared" si="17"/>
        <v>0</v>
      </c>
      <c r="E64" s="96"/>
      <c r="F64" s="96"/>
      <c r="G64" s="96"/>
      <c r="H64" s="96"/>
      <c r="I64" s="96"/>
      <c r="J64" s="96"/>
      <c r="K64" s="96"/>
      <c r="L64" s="96">
        <f t="shared" si="18"/>
        <v>0</v>
      </c>
      <c r="M64" s="96"/>
      <c r="N64" s="96"/>
      <c r="O64" s="96"/>
      <c r="P64" s="96"/>
      <c r="Q64" s="96"/>
      <c r="R64" s="96"/>
      <c r="S64" s="96"/>
      <c r="T64" s="96"/>
      <c r="U64" s="96"/>
      <c r="V64" s="96"/>
      <c r="W64" s="96"/>
      <c r="X64" s="96"/>
      <c r="Y64" s="96"/>
      <c r="Z64" s="96"/>
      <c r="AA64" s="96"/>
      <c r="AB64" s="96"/>
      <c r="AC64" s="96"/>
      <c r="AD64" s="96"/>
      <c r="AE64" s="96"/>
      <c r="AF64" s="119"/>
      <c r="AG64" s="88">
        <v>1072814</v>
      </c>
      <c r="AH64" s="86" t="s">
        <v>188</v>
      </c>
    </row>
    <row r="65" spans="1:34" ht="27.6" hidden="1">
      <c r="A65" s="86">
        <f t="shared" si="15"/>
        <v>23</v>
      </c>
      <c r="B65" s="87" t="s">
        <v>49</v>
      </c>
      <c r="C65" s="96">
        <f t="shared" si="16"/>
        <v>0</v>
      </c>
      <c r="D65" s="96">
        <f t="shared" si="17"/>
        <v>0</v>
      </c>
      <c r="E65" s="96"/>
      <c r="F65" s="96"/>
      <c r="G65" s="96"/>
      <c r="H65" s="96"/>
      <c r="I65" s="96"/>
      <c r="J65" s="96"/>
      <c r="K65" s="96"/>
      <c r="L65" s="96">
        <f t="shared" si="18"/>
        <v>0</v>
      </c>
      <c r="M65" s="96"/>
      <c r="N65" s="96"/>
      <c r="O65" s="96"/>
      <c r="P65" s="96"/>
      <c r="Q65" s="96"/>
      <c r="R65" s="96"/>
      <c r="S65" s="96"/>
      <c r="T65" s="96"/>
      <c r="U65" s="96"/>
      <c r="V65" s="96"/>
      <c r="W65" s="96"/>
      <c r="X65" s="96"/>
      <c r="Y65" s="96"/>
      <c r="Z65" s="96"/>
      <c r="AA65" s="96"/>
      <c r="AB65" s="96"/>
      <c r="AC65" s="96"/>
      <c r="AD65" s="96"/>
      <c r="AE65" s="96"/>
      <c r="AF65" s="119"/>
      <c r="AG65" s="88">
        <v>1072812</v>
      </c>
      <c r="AH65" s="86" t="s">
        <v>188</v>
      </c>
    </row>
    <row r="66" spans="1:34" ht="27.6" hidden="1">
      <c r="A66" s="86">
        <f t="shared" si="15"/>
        <v>24</v>
      </c>
      <c r="B66" s="87" t="s">
        <v>50</v>
      </c>
      <c r="C66" s="96">
        <f t="shared" si="16"/>
        <v>0</v>
      </c>
      <c r="D66" s="96">
        <f t="shared" si="17"/>
        <v>0</v>
      </c>
      <c r="E66" s="96"/>
      <c r="F66" s="96"/>
      <c r="G66" s="96"/>
      <c r="H66" s="96"/>
      <c r="I66" s="96"/>
      <c r="J66" s="96"/>
      <c r="K66" s="96"/>
      <c r="L66" s="96">
        <f t="shared" si="18"/>
        <v>0</v>
      </c>
      <c r="M66" s="96"/>
      <c r="N66" s="96"/>
      <c r="O66" s="96"/>
      <c r="P66" s="96"/>
      <c r="Q66" s="96"/>
      <c r="R66" s="96"/>
      <c r="S66" s="96"/>
      <c r="T66" s="96"/>
      <c r="U66" s="96"/>
      <c r="V66" s="96"/>
      <c r="W66" s="96"/>
      <c r="X66" s="96"/>
      <c r="Y66" s="96"/>
      <c r="Z66" s="96"/>
      <c r="AA66" s="96"/>
      <c r="AB66" s="96"/>
      <c r="AC66" s="96"/>
      <c r="AD66" s="96"/>
      <c r="AE66" s="96"/>
      <c r="AF66" s="119"/>
      <c r="AG66" s="88">
        <v>1072464</v>
      </c>
      <c r="AH66" s="86" t="s">
        <v>188</v>
      </c>
    </row>
    <row r="67" spans="1:34" ht="27.6" hidden="1">
      <c r="A67" s="86">
        <f t="shared" si="15"/>
        <v>25</v>
      </c>
      <c r="B67" s="87" t="s">
        <v>51</v>
      </c>
      <c r="C67" s="96">
        <f t="shared" si="16"/>
        <v>0</v>
      </c>
      <c r="D67" s="96">
        <f t="shared" si="17"/>
        <v>0</v>
      </c>
      <c r="E67" s="96"/>
      <c r="F67" s="96"/>
      <c r="G67" s="96"/>
      <c r="H67" s="96"/>
      <c r="I67" s="96"/>
      <c r="J67" s="96"/>
      <c r="K67" s="96"/>
      <c r="L67" s="96">
        <f t="shared" si="18"/>
        <v>0</v>
      </c>
      <c r="M67" s="96"/>
      <c r="N67" s="96"/>
      <c r="O67" s="96"/>
      <c r="P67" s="96"/>
      <c r="Q67" s="96"/>
      <c r="R67" s="96"/>
      <c r="S67" s="96"/>
      <c r="T67" s="96"/>
      <c r="U67" s="96"/>
      <c r="V67" s="96"/>
      <c r="W67" s="96"/>
      <c r="X67" s="96"/>
      <c r="Y67" s="96"/>
      <c r="Z67" s="96"/>
      <c r="AA67" s="96"/>
      <c r="AB67" s="96"/>
      <c r="AC67" s="96"/>
      <c r="AD67" s="96"/>
      <c r="AE67" s="96"/>
      <c r="AF67" s="119"/>
      <c r="AG67" s="88">
        <v>1083452</v>
      </c>
      <c r="AH67" s="86" t="s">
        <v>188</v>
      </c>
    </row>
    <row r="68" spans="1:34" ht="35.4" hidden="1" customHeight="1">
      <c r="A68" s="86">
        <v>19</v>
      </c>
      <c r="B68" s="87" t="s">
        <v>52</v>
      </c>
      <c r="C68" s="96">
        <f t="shared" si="16"/>
        <v>0</v>
      </c>
      <c r="D68" s="96">
        <f t="shared" si="17"/>
        <v>0</v>
      </c>
      <c r="E68" s="96"/>
      <c r="F68" s="96"/>
      <c r="G68" s="96"/>
      <c r="H68" s="96"/>
      <c r="I68" s="96"/>
      <c r="J68" s="96"/>
      <c r="K68" s="96"/>
      <c r="L68" s="96">
        <f t="shared" si="18"/>
        <v>0</v>
      </c>
      <c r="M68" s="96"/>
      <c r="N68" s="96"/>
      <c r="O68" s="96"/>
      <c r="P68" s="96"/>
      <c r="Q68" s="96"/>
      <c r="R68" s="96"/>
      <c r="S68" s="96"/>
      <c r="T68" s="96"/>
      <c r="U68" s="96"/>
      <c r="V68" s="96"/>
      <c r="W68" s="96"/>
      <c r="X68" s="96"/>
      <c r="Y68" s="96"/>
      <c r="Z68" s="96"/>
      <c r="AA68" s="96"/>
      <c r="AB68" s="96"/>
      <c r="AC68" s="96"/>
      <c r="AD68" s="96"/>
      <c r="AE68" s="96"/>
      <c r="AF68" s="119"/>
      <c r="AG68" s="88">
        <v>1072471</v>
      </c>
      <c r="AH68" s="86" t="s">
        <v>188</v>
      </c>
    </row>
    <row r="69" spans="1:34" ht="27.6" hidden="1">
      <c r="A69" s="86">
        <f t="shared" si="15"/>
        <v>20</v>
      </c>
      <c r="B69" s="87" t="s">
        <v>53</v>
      </c>
      <c r="C69" s="96">
        <f t="shared" si="16"/>
        <v>0</v>
      </c>
      <c r="D69" s="96">
        <f t="shared" si="17"/>
        <v>0</v>
      </c>
      <c r="E69" s="96"/>
      <c r="F69" s="96"/>
      <c r="G69" s="96"/>
      <c r="H69" s="96"/>
      <c r="I69" s="96"/>
      <c r="J69" s="96"/>
      <c r="K69" s="96"/>
      <c r="L69" s="96">
        <f t="shared" si="18"/>
        <v>0</v>
      </c>
      <c r="M69" s="96"/>
      <c r="N69" s="96"/>
      <c r="O69" s="96"/>
      <c r="P69" s="96"/>
      <c r="Q69" s="96"/>
      <c r="R69" s="96"/>
      <c r="S69" s="96"/>
      <c r="T69" s="96"/>
      <c r="U69" s="96"/>
      <c r="V69" s="96"/>
      <c r="W69" s="96"/>
      <c r="X69" s="96"/>
      <c r="Y69" s="96"/>
      <c r="Z69" s="96"/>
      <c r="AA69" s="96"/>
      <c r="AB69" s="96"/>
      <c r="AC69" s="96"/>
      <c r="AD69" s="96"/>
      <c r="AE69" s="96"/>
      <c r="AF69" s="119"/>
      <c r="AG69" s="88">
        <v>1009503</v>
      </c>
      <c r="AH69" s="86" t="s">
        <v>188</v>
      </c>
    </row>
    <row r="70" spans="1:34" ht="27.6" hidden="1">
      <c r="A70" s="86">
        <f t="shared" si="15"/>
        <v>21</v>
      </c>
      <c r="B70" s="87" t="s">
        <v>54</v>
      </c>
      <c r="C70" s="96">
        <f t="shared" si="16"/>
        <v>0</v>
      </c>
      <c r="D70" s="96">
        <f t="shared" si="17"/>
        <v>0</v>
      </c>
      <c r="E70" s="96"/>
      <c r="F70" s="96"/>
      <c r="G70" s="96"/>
      <c r="H70" s="96"/>
      <c r="I70" s="96"/>
      <c r="J70" s="96"/>
      <c r="K70" s="96"/>
      <c r="L70" s="96">
        <f t="shared" si="18"/>
        <v>0</v>
      </c>
      <c r="M70" s="96"/>
      <c r="N70" s="96"/>
      <c r="O70" s="96"/>
      <c r="P70" s="96"/>
      <c r="Q70" s="96"/>
      <c r="R70" s="96"/>
      <c r="S70" s="96"/>
      <c r="T70" s="96"/>
      <c r="U70" s="96"/>
      <c r="V70" s="96"/>
      <c r="W70" s="96"/>
      <c r="X70" s="96"/>
      <c r="Y70" s="96"/>
      <c r="Z70" s="96"/>
      <c r="AA70" s="96"/>
      <c r="AB70" s="96"/>
      <c r="AC70" s="96"/>
      <c r="AD70" s="96"/>
      <c r="AE70" s="96"/>
      <c r="AF70" s="119"/>
      <c r="AG70" s="88">
        <v>1083450</v>
      </c>
      <c r="AH70" s="86" t="s">
        <v>188</v>
      </c>
    </row>
    <row r="71" spans="1:34" ht="27.6" hidden="1">
      <c r="A71" s="86">
        <f t="shared" si="15"/>
        <v>22</v>
      </c>
      <c r="B71" s="87" t="s">
        <v>119</v>
      </c>
      <c r="C71" s="96">
        <f t="shared" si="16"/>
        <v>0</v>
      </c>
      <c r="D71" s="96">
        <f t="shared" si="17"/>
        <v>0</v>
      </c>
      <c r="E71" s="96"/>
      <c r="F71" s="96"/>
      <c r="G71" s="96"/>
      <c r="H71" s="96"/>
      <c r="I71" s="96"/>
      <c r="J71" s="96"/>
      <c r="K71" s="96"/>
      <c r="L71" s="96">
        <f t="shared" si="18"/>
        <v>0</v>
      </c>
      <c r="M71" s="96"/>
      <c r="N71" s="96"/>
      <c r="O71" s="96"/>
      <c r="P71" s="96"/>
      <c r="Q71" s="96"/>
      <c r="R71" s="96"/>
      <c r="S71" s="96"/>
      <c r="T71" s="96"/>
      <c r="U71" s="96"/>
      <c r="V71" s="96"/>
      <c r="W71" s="96"/>
      <c r="X71" s="96"/>
      <c r="Y71" s="96"/>
      <c r="Z71" s="96"/>
      <c r="AA71" s="96"/>
      <c r="AB71" s="96"/>
      <c r="AC71" s="96"/>
      <c r="AD71" s="96"/>
      <c r="AE71" s="96"/>
      <c r="AF71" s="119"/>
      <c r="AG71" s="88">
        <v>1073626</v>
      </c>
      <c r="AH71" s="86" t="s">
        <v>189</v>
      </c>
    </row>
    <row r="72" spans="1:34" ht="27.6" hidden="1">
      <c r="A72" s="86">
        <f t="shared" si="15"/>
        <v>23</v>
      </c>
      <c r="B72" s="87" t="s">
        <v>120</v>
      </c>
      <c r="C72" s="96">
        <f t="shared" si="16"/>
        <v>0</v>
      </c>
      <c r="D72" s="96">
        <f t="shared" si="17"/>
        <v>0</v>
      </c>
      <c r="E72" s="96"/>
      <c r="F72" s="96"/>
      <c r="G72" s="96"/>
      <c r="H72" s="96"/>
      <c r="I72" s="96"/>
      <c r="J72" s="96"/>
      <c r="K72" s="96"/>
      <c r="L72" s="96">
        <f t="shared" si="18"/>
        <v>0</v>
      </c>
      <c r="M72" s="96"/>
      <c r="N72" s="96"/>
      <c r="O72" s="96"/>
      <c r="P72" s="96"/>
      <c r="Q72" s="96"/>
      <c r="R72" s="96"/>
      <c r="S72" s="96"/>
      <c r="T72" s="96"/>
      <c r="U72" s="96"/>
      <c r="V72" s="96"/>
      <c r="W72" s="96"/>
      <c r="X72" s="96"/>
      <c r="Y72" s="96"/>
      <c r="Z72" s="96"/>
      <c r="AA72" s="96"/>
      <c r="AB72" s="96"/>
      <c r="AC72" s="96"/>
      <c r="AD72" s="96"/>
      <c r="AE72" s="96"/>
      <c r="AF72" s="119"/>
      <c r="AG72" s="88">
        <v>1109114</v>
      </c>
      <c r="AH72" s="86" t="s">
        <v>192</v>
      </c>
    </row>
    <row r="73" spans="1:34" ht="27.6" hidden="1">
      <c r="A73" s="86">
        <f t="shared" si="15"/>
        <v>24</v>
      </c>
      <c r="B73" s="87" t="s">
        <v>121</v>
      </c>
      <c r="C73" s="96">
        <f t="shared" si="16"/>
        <v>0</v>
      </c>
      <c r="D73" s="96">
        <f t="shared" si="17"/>
        <v>0</v>
      </c>
      <c r="E73" s="96"/>
      <c r="F73" s="96"/>
      <c r="G73" s="96"/>
      <c r="H73" s="96"/>
      <c r="I73" s="96"/>
      <c r="J73" s="96"/>
      <c r="K73" s="96"/>
      <c r="L73" s="96">
        <f t="shared" si="18"/>
        <v>0</v>
      </c>
      <c r="M73" s="96"/>
      <c r="N73" s="96"/>
      <c r="O73" s="96"/>
      <c r="P73" s="96"/>
      <c r="Q73" s="96"/>
      <c r="R73" s="96"/>
      <c r="S73" s="96"/>
      <c r="T73" s="96"/>
      <c r="U73" s="96"/>
      <c r="V73" s="96"/>
      <c r="W73" s="96"/>
      <c r="X73" s="96"/>
      <c r="Y73" s="96"/>
      <c r="Z73" s="96"/>
      <c r="AA73" s="96"/>
      <c r="AB73" s="96"/>
      <c r="AC73" s="96"/>
      <c r="AD73" s="96"/>
      <c r="AE73" s="96"/>
      <c r="AF73" s="119"/>
      <c r="AG73" s="88">
        <v>1015906</v>
      </c>
      <c r="AH73" s="86" t="s">
        <v>190</v>
      </c>
    </row>
    <row r="74" spans="1:34" ht="27.6" hidden="1">
      <c r="A74" s="86">
        <f t="shared" si="15"/>
        <v>25</v>
      </c>
      <c r="B74" s="87" t="s">
        <v>122</v>
      </c>
      <c r="C74" s="96">
        <f t="shared" si="16"/>
        <v>0</v>
      </c>
      <c r="D74" s="96">
        <f t="shared" si="17"/>
        <v>0</v>
      </c>
      <c r="E74" s="96"/>
      <c r="F74" s="96"/>
      <c r="G74" s="96"/>
      <c r="H74" s="96"/>
      <c r="I74" s="96"/>
      <c r="J74" s="96"/>
      <c r="K74" s="96"/>
      <c r="L74" s="96">
        <f t="shared" si="18"/>
        <v>0</v>
      </c>
      <c r="M74" s="96"/>
      <c r="N74" s="96"/>
      <c r="O74" s="96"/>
      <c r="P74" s="96"/>
      <c r="Q74" s="96"/>
      <c r="R74" s="96"/>
      <c r="S74" s="96"/>
      <c r="T74" s="96"/>
      <c r="U74" s="96"/>
      <c r="V74" s="96"/>
      <c r="W74" s="96"/>
      <c r="X74" s="96"/>
      <c r="Y74" s="96"/>
      <c r="Z74" s="96"/>
      <c r="AA74" s="96"/>
      <c r="AB74" s="96"/>
      <c r="AC74" s="96"/>
      <c r="AD74" s="96"/>
      <c r="AE74" s="96"/>
      <c r="AF74" s="119"/>
      <c r="AG74" s="88">
        <v>1070570</v>
      </c>
      <c r="AH74" s="86" t="s">
        <v>191</v>
      </c>
    </row>
    <row r="75" spans="1:34" ht="27.6" hidden="1">
      <c r="A75" s="86">
        <f t="shared" si="15"/>
        <v>26</v>
      </c>
      <c r="B75" s="87" t="s">
        <v>123</v>
      </c>
      <c r="C75" s="96">
        <f t="shared" si="16"/>
        <v>0</v>
      </c>
      <c r="D75" s="96">
        <f t="shared" si="17"/>
        <v>0</v>
      </c>
      <c r="E75" s="96"/>
      <c r="F75" s="96"/>
      <c r="G75" s="96"/>
      <c r="H75" s="96"/>
      <c r="I75" s="96"/>
      <c r="J75" s="96"/>
      <c r="K75" s="96"/>
      <c r="L75" s="96">
        <f t="shared" si="18"/>
        <v>0</v>
      </c>
      <c r="M75" s="96"/>
      <c r="N75" s="96"/>
      <c r="O75" s="96"/>
      <c r="P75" s="96"/>
      <c r="Q75" s="96"/>
      <c r="R75" s="96"/>
      <c r="S75" s="96"/>
      <c r="T75" s="96"/>
      <c r="U75" s="96"/>
      <c r="V75" s="96"/>
      <c r="W75" s="96"/>
      <c r="X75" s="96"/>
      <c r="Y75" s="96"/>
      <c r="Z75" s="96"/>
      <c r="AA75" s="96"/>
      <c r="AB75" s="96"/>
      <c r="AC75" s="96"/>
      <c r="AD75" s="96"/>
      <c r="AE75" s="96"/>
      <c r="AF75" s="119"/>
      <c r="AG75" s="88">
        <v>1053279</v>
      </c>
      <c r="AH75" s="86" t="s">
        <v>190</v>
      </c>
    </row>
    <row r="76" spans="1:34" ht="27.6" hidden="1">
      <c r="A76" s="86">
        <f t="shared" si="15"/>
        <v>27</v>
      </c>
      <c r="B76" s="87" t="s">
        <v>124</v>
      </c>
      <c r="C76" s="96">
        <f t="shared" si="16"/>
        <v>0</v>
      </c>
      <c r="D76" s="96">
        <f t="shared" si="17"/>
        <v>0</v>
      </c>
      <c r="E76" s="96"/>
      <c r="F76" s="96"/>
      <c r="G76" s="96"/>
      <c r="H76" s="96"/>
      <c r="I76" s="96"/>
      <c r="J76" s="96"/>
      <c r="K76" s="96"/>
      <c r="L76" s="96">
        <f t="shared" si="18"/>
        <v>0</v>
      </c>
      <c r="M76" s="96"/>
      <c r="N76" s="96"/>
      <c r="O76" s="96"/>
      <c r="P76" s="96"/>
      <c r="Q76" s="96"/>
      <c r="R76" s="96"/>
      <c r="S76" s="96"/>
      <c r="T76" s="96"/>
      <c r="U76" s="96"/>
      <c r="V76" s="96"/>
      <c r="W76" s="96"/>
      <c r="X76" s="96"/>
      <c r="Y76" s="96"/>
      <c r="Z76" s="96"/>
      <c r="AA76" s="96"/>
      <c r="AB76" s="96"/>
      <c r="AC76" s="96"/>
      <c r="AD76" s="96"/>
      <c r="AE76" s="96"/>
      <c r="AF76" s="119"/>
      <c r="AG76" s="88">
        <v>1122623</v>
      </c>
      <c r="AH76" s="86" t="s">
        <v>191</v>
      </c>
    </row>
    <row r="77" spans="1:34" ht="27.6" hidden="1">
      <c r="A77" s="86">
        <f t="shared" si="15"/>
        <v>28</v>
      </c>
      <c r="B77" s="87" t="s">
        <v>125</v>
      </c>
      <c r="C77" s="96">
        <f t="shared" si="16"/>
        <v>0</v>
      </c>
      <c r="D77" s="96">
        <f t="shared" si="17"/>
        <v>0</v>
      </c>
      <c r="E77" s="96"/>
      <c r="F77" s="96"/>
      <c r="G77" s="96"/>
      <c r="H77" s="96"/>
      <c r="I77" s="96"/>
      <c r="J77" s="96"/>
      <c r="K77" s="96"/>
      <c r="L77" s="96">
        <f t="shared" si="18"/>
        <v>0</v>
      </c>
      <c r="M77" s="96"/>
      <c r="N77" s="96"/>
      <c r="O77" s="96"/>
      <c r="P77" s="96"/>
      <c r="Q77" s="96"/>
      <c r="R77" s="96"/>
      <c r="S77" s="96"/>
      <c r="T77" s="96"/>
      <c r="U77" s="96"/>
      <c r="V77" s="96"/>
      <c r="W77" s="96"/>
      <c r="X77" s="96"/>
      <c r="Y77" s="96"/>
      <c r="Z77" s="96"/>
      <c r="AA77" s="96"/>
      <c r="AB77" s="96"/>
      <c r="AC77" s="96"/>
      <c r="AD77" s="96"/>
      <c r="AE77" s="96"/>
      <c r="AF77" s="119"/>
      <c r="AG77" s="88">
        <v>1113651</v>
      </c>
      <c r="AH77" s="86" t="s">
        <v>189</v>
      </c>
    </row>
    <row r="78" spans="1:34" ht="27.6" hidden="1">
      <c r="A78" s="86">
        <f t="shared" si="15"/>
        <v>29</v>
      </c>
      <c r="B78" s="87" t="s">
        <v>126</v>
      </c>
      <c r="C78" s="96">
        <f t="shared" si="16"/>
        <v>0</v>
      </c>
      <c r="D78" s="96">
        <f t="shared" si="17"/>
        <v>0</v>
      </c>
      <c r="E78" s="96"/>
      <c r="F78" s="96"/>
      <c r="G78" s="96"/>
      <c r="H78" s="96"/>
      <c r="I78" s="96"/>
      <c r="J78" s="96"/>
      <c r="K78" s="96"/>
      <c r="L78" s="96">
        <f t="shared" si="18"/>
        <v>0</v>
      </c>
      <c r="M78" s="96"/>
      <c r="N78" s="96"/>
      <c r="O78" s="96"/>
      <c r="P78" s="96"/>
      <c r="Q78" s="96"/>
      <c r="R78" s="96"/>
      <c r="S78" s="96"/>
      <c r="T78" s="96"/>
      <c r="U78" s="96"/>
      <c r="V78" s="96"/>
      <c r="W78" s="96"/>
      <c r="X78" s="96"/>
      <c r="Y78" s="96"/>
      <c r="Z78" s="96"/>
      <c r="AA78" s="96"/>
      <c r="AB78" s="96"/>
      <c r="AC78" s="96"/>
      <c r="AD78" s="96"/>
      <c r="AE78" s="96"/>
      <c r="AF78" s="119"/>
      <c r="AG78" s="88">
        <v>1131961</v>
      </c>
      <c r="AH78" s="86" t="s">
        <v>191</v>
      </c>
    </row>
    <row r="79" spans="1:34" ht="27.6" hidden="1">
      <c r="A79" s="86">
        <f t="shared" si="15"/>
        <v>30</v>
      </c>
      <c r="B79" s="87" t="s">
        <v>127</v>
      </c>
      <c r="C79" s="96">
        <f t="shared" si="16"/>
        <v>0</v>
      </c>
      <c r="D79" s="96">
        <f t="shared" si="17"/>
        <v>0</v>
      </c>
      <c r="E79" s="96"/>
      <c r="F79" s="96"/>
      <c r="G79" s="96"/>
      <c r="H79" s="96"/>
      <c r="I79" s="96"/>
      <c r="J79" s="96"/>
      <c r="K79" s="96"/>
      <c r="L79" s="96">
        <f t="shared" si="18"/>
        <v>0</v>
      </c>
      <c r="M79" s="96"/>
      <c r="N79" s="96"/>
      <c r="O79" s="96"/>
      <c r="P79" s="96"/>
      <c r="Q79" s="96"/>
      <c r="R79" s="96"/>
      <c r="S79" s="96"/>
      <c r="T79" s="96"/>
      <c r="U79" s="96"/>
      <c r="V79" s="96"/>
      <c r="W79" s="96"/>
      <c r="X79" s="96"/>
      <c r="Y79" s="96"/>
      <c r="Z79" s="96"/>
      <c r="AA79" s="96"/>
      <c r="AB79" s="96"/>
      <c r="AC79" s="96"/>
      <c r="AD79" s="96"/>
      <c r="AE79" s="96"/>
      <c r="AF79" s="119"/>
      <c r="AG79" s="88">
        <v>1138278</v>
      </c>
      <c r="AH79" s="86" t="s">
        <v>192</v>
      </c>
    </row>
    <row r="80" spans="1:34" ht="34.200000000000003" hidden="1" customHeight="1">
      <c r="A80" s="86">
        <v>20</v>
      </c>
      <c r="B80" s="87" t="s">
        <v>57</v>
      </c>
      <c r="C80" s="96">
        <f t="shared" si="16"/>
        <v>0</v>
      </c>
      <c r="D80" s="96">
        <f t="shared" si="17"/>
        <v>0</v>
      </c>
      <c r="E80" s="96"/>
      <c r="F80" s="96"/>
      <c r="G80" s="96"/>
      <c r="H80" s="96"/>
      <c r="I80" s="96"/>
      <c r="J80" s="96"/>
      <c r="K80" s="96"/>
      <c r="L80" s="96">
        <f t="shared" si="18"/>
        <v>0</v>
      </c>
      <c r="M80" s="96"/>
      <c r="N80" s="96"/>
      <c r="O80" s="96"/>
      <c r="P80" s="96"/>
      <c r="Q80" s="96"/>
      <c r="R80" s="96"/>
      <c r="S80" s="96"/>
      <c r="T80" s="96"/>
      <c r="U80" s="96"/>
      <c r="V80" s="96"/>
      <c r="W80" s="96"/>
      <c r="X80" s="96"/>
      <c r="Y80" s="96"/>
      <c r="Z80" s="96"/>
      <c r="AA80" s="96"/>
      <c r="AB80" s="96"/>
      <c r="AC80" s="96"/>
      <c r="AD80" s="96"/>
      <c r="AE80" s="96"/>
      <c r="AF80" s="119"/>
      <c r="AG80" s="88">
        <v>1090355</v>
      </c>
      <c r="AH80" s="86" t="s">
        <v>193</v>
      </c>
    </row>
    <row r="81" spans="1:34" ht="27.6" hidden="1">
      <c r="A81" s="86">
        <f t="shared" si="15"/>
        <v>21</v>
      </c>
      <c r="B81" s="87" t="s">
        <v>128</v>
      </c>
      <c r="C81" s="96">
        <f t="shared" si="16"/>
        <v>0</v>
      </c>
      <c r="D81" s="96">
        <f t="shared" si="17"/>
        <v>0</v>
      </c>
      <c r="E81" s="96"/>
      <c r="F81" s="96"/>
      <c r="G81" s="96"/>
      <c r="H81" s="96"/>
      <c r="I81" s="96"/>
      <c r="J81" s="96"/>
      <c r="K81" s="96"/>
      <c r="L81" s="96">
        <f t="shared" si="18"/>
        <v>0</v>
      </c>
      <c r="M81" s="96"/>
      <c r="N81" s="96"/>
      <c r="O81" s="96"/>
      <c r="P81" s="96"/>
      <c r="Q81" s="96"/>
      <c r="R81" s="96"/>
      <c r="S81" s="96"/>
      <c r="T81" s="96"/>
      <c r="U81" s="96"/>
      <c r="V81" s="96"/>
      <c r="W81" s="96"/>
      <c r="X81" s="96"/>
      <c r="Y81" s="96"/>
      <c r="Z81" s="96"/>
      <c r="AA81" s="96"/>
      <c r="AB81" s="96"/>
      <c r="AC81" s="96"/>
      <c r="AD81" s="96"/>
      <c r="AE81" s="96"/>
      <c r="AF81" s="119"/>
      <c r="AG81" s="88">
        <v>1118108</v>
      </c>
      <c r="AH81" s="86" t="s">
        <v>193</v>
      </c>
    </row>
    <row r="82" spans="1:34" ht="27.6" hidden="1">
      <c r="A82" s="86">
        <f t="shared" ref="A82:A129" si="19">A81+1</f>
        <v>22</v>
      </c>
      <c r="B82" s="87" t="s">
        <v>129</v>
      </c>
      <c r="C82" s="96">
        <f t="shared" si="16"/>
        <v>0</v>
      </c>
      <c r="D82" s="96">
        <f t="shared" si="17"/>
        <v>0</v>
      </c>
      <c r="E82" s="96"/>
      <c r="F82" s="96"/>
      <c r="G82" s="96"/>
      <c r="H82" s="96"/>
      <c r="I82" s="96"/>
      <c r="J82" s="96"/>
      <c r="K82" s="96"/>
      <c r="L82" s="96">
        <f t="shared" si="18"/>
        <v>0</v>
      </c>
      <c r="M82" s="96"/>
      <c r="N82" s="96"/>
      <c r="O82" s="96"/>
      <c r="P82" s="96"/>
      <c r="Q82" s="96"/>
      <c r="R82" s="96"/>
      <c r="S82" s="96"/>
      <c r="T82" s="96"/>
      <c r="U82" s="96"/>
      <c r="V82" s="96"/>
      <c r="W82" s="96"/>
      <c r="X82" s="96"/>
      <c r="Y82" s="96"/>
      <c r="Z82" s="96"/>
      <c r="AA82" s="96"/>
      <c r="AB82" s="96"/>
      <c r="AC82" s="96"/>
      <c r="AD82" s="96"/>
      <c r="AE82" s="96"/>
      <c r="AF82" s="119"/>
      <c r="AG82" s="88">
        <v>1091524</v>
      </c>
      <c r="AH82" s="86" t="s">
        <v>192</v>
      </c>
    </row>
    <row r="83" spans="1:34" ht="34.950000000000003" hidden="1" customHeight="1">
      <c r="A83" s="86">
        <v>21</v>
      </c>
      <c r="B83" s="87" t="s">
        <v>130</v>
      </c>
      <c r="C83" s="96">
        <f t="shared" si="16"/>
        <v>0</v>
      </c>
      <c r="D83" s="96">
        <f t="shared" si="17"/>
        <v>0</v>
      </c>
      <c r="E83" s="96"/>
      <c r="F83" s="96"/>
      <c r="G83" s="96"/>
      <c r="H83" s="96"/>
      <c r="I83" s="96"/>
      <c r="J83" s="96"/>
      <c r="K83" s="96"/>
      <c r="L83" s="96">
        <f t="shared" si="18"/>
        <v>0</v>
      </c>
      <c r="M83" s="96"/>
      <c r="N83" s="96"/>
      <c r="O83" s="96"/>
      <c r="P83" s="96"/>
      <c r="Q83" s="96"/>
      <c r="R83" s="96"/>
      <c r="S83" s="96"/>
      <c r="T83" s="96"/>
      <c r="U83" s="96"/>
      <c r="V83" s="96"/>
      <c r="W83" s="96"/>
      <c r="X83" s="96"/>
      <c r="Y83" s="96"/>
      <c r="Z83" s="96"/>
      <c r="AA83" s="96"/>
      <c r="AB83" s="96"/>
      <c r="AC83" s="96"/>
      <c r="AD83" s="96"/>
      <c r="AE83" s="96"/>
      <c r="AF83" s="119"/>
      <c r="AG83" s="88">
        <v>1008012</v>
      </c>
      <c r="AH83" s="86" t="s">
        <v>190</v>
      </c>
    </row>
    <row r="84" spans="1:34" ht="27.6" hidden="1">
      <c r="A84" s="86">
        <f t="shared" si="19"/>
        <v>22</v>
      </c>
      <c r="B84" s="87" t="s">
        <v>131</v>
      </c>
      <c r="C84" s="96">
        <f t="shared" si="16"/>
        <v>0</v>
      </c>
      <c r="D84" s="96">
        <f t="shared" si="17"/>
        <v>0</v>
      </c>
      <c r="E84" s="96"/>
      <c r="F84" s="96"/>
      <c r="G84" s="96"/>
      <c r="H84" s="96"/>
      <c r="I84" s="96"/>
      <c r="J84" s="96"/>
      <c r="K84" s="96"/>
      <c r="L84" s="96">
        <f t="shared" si="18"/>
        <v>0</v>
      </c>
      <c r="M84" s="96"/>
      <c r="N84" s="96"/>
      <c r="O84" s="96"/>
      <c r="P84" s="96"/>
      <c r="Q84" s="96"/>
      <c r="R84" s="96"/>
      <c r="S84" s="96"/>
      <c r="T84" s="96"/>
      <c r="U84" s="96"/>
      <c r="V84" s="96"/>
      <c r="W84" s="96"/>
      <c r="X84" s="96"/>
      <c r="Y84" s="96"/>
      <c r="Z84" s="96"/>
      <c r="AA84" s="96"/>
      <c r="AB84" s="96"/>
      <c r="AC84" s="96"/>
      <c r="AD84" s="96"/>
      <c r="AE84" s="96"/>
      <c r="AF84" s="119"/>
      <c r="AG84" s="88">
        <v>1053483</v>
      </c>
      <c r="AH84" s="86" t="s">
        <v>190</v>
      </c>
    </row>
    <row r="85" spans="1:34" ht="27.6" hidden="1">
      <c r="A85" s="86">
        <f t="shared" si="19"/>
        <v>23</v>
      </c>
      <c r="B85" s="87" t="s">
        <v>132</v>
      </c>
      <c r="C85" s="96">
        <f t="shared" si="16"/>
        <v>0</v>
      </c>
      <c r="D85" s="96">
        <f t="shared" si="17"/>
        <v>0</v>
      </c>
      <c r="E85" s="96"/>
      <c r="F85" s="96"/>
      <c r="G85" s="96"/>
      <c r="H85" s="96"/>
      <c r="I85" s="96"/>
      <c r="J85" s="96"/>
      <c r="K85" s="96"/>
      <c r="L85" s="96">
        <f t="shared" si="18"/>
        <v>0</v>
      </c>
      <c r="M85" s="96"/>
      <c r="N85" s="96"/>
      <c r="O85" s="96"/>
      <c r="P85" s="96"/>
      <c r="Q85" s="96"/>
      <c r="R85" s="96"/>
      <c r="S85" s="96"/>
      <c r="T85" s="96"/>
      <c r="U85" s="96"/>
      <c r="V85" s="96"/>
      <c r="W85" s="96"/>
      <c r="X85" s="96"/>
      <c r="Y85" s="96"/>
      <c r="Z85" s="96"/>
      <c r="AA85" s="96"/>
      <c r="AB85" s="96"/>
      <c r="AC85" s="96"/>
      <c r="AD85" s="96"/>
      <c r="AE85" s="96"/>
      <c r="AF85" s="119"/>
      <c r="AG85" s="88">
        <v>1061264</v>
      </c>
      <c r="AH85" s="86" t="s">
        <v>193</v>
      </c>
    </row>
    <row r="86" spans="1:34" ht="27.6" hidden="1">
      <c r="A86" s="86">
        <f t="shared" si="19"/>
        <v>24</v>
      </c>
      <c r="B86" s="87" t="s">
        <v>133</v>
      </c>
      <c r="C86" s="96">
        <f t="shared" si="16"/>
        <v>0</v>
      </c>
      <c r="D86" s="96">
        <f t="shared" si="17"/>
        <v>0</v>
      </c>
      <c r="E86" s="96"/>
      <c r="F86" s="96"/>
      <c r="G86" s="96"/>
      <c r="H86" s="96"/>
      <c r="I86" s="96"/>
      <c r="J86" s="96"/>
      <c r="K86" s="96"/>
      <c r="L86" s="96">
        <f t="shared" si="18"/>
        <v>0</v>
      </c>
      <c r="M86" s="96"/>
      <c r="N86" s="96"/>
      <c r="O86" s="96"/>
      <c r="P86" s="96"/>
      <c r="Q86" s="96"/>
      <c r="R86" s="96"/>
      <c r="S86" s="96"/>
      <c r="T86" s="96"/>
      <c r="U86" s="96"/>
      <c r="V86" s="96"/>
      <c r="W86" s="96"/>
      <c r="X86" s="96"/>
      <c r="Y86" s="96"/>
      <c r="Z86" s="96"/>
      <c r="AA86" s="96"/>
      <c r="AB86" s="96"/>
      <c r="AC86" s="96"/>
      <c r="AD86" s="96"/>
      <c r="AE86" s="96"/>
      <c r="AF86" s="119"/>
      <c r="AG86" s="88">
        <v>1091540</v>
      </c>
      <c r="AH86" s="86" t="s">
        <v>193</v>
      </c>
    </row>
    <row r="87" spans="1:34" ht="27.6" hidden="1">
      <c r="A87" s="86">
        <f t="shared" si="19"/>
        <v>25</v>
      </c>
      <c r="B87" s="87" t="s">
        <v>134</v>
      </c>
      <c r="C87" s="96">
        <f t="shared" si="16"/>
        <v>0</v>
      </c>
      <c r="D87" s="96">
        <f t="shared" si="17"/>
        <v>0</v>
      </c>
      <c r="E87" s="96"/>
      <c r="F87" s="96"/>
      <c r="G87" s="96"/>
      <c r="H87" s="96"/>
      <c r="I87" s="96"/>
      <c r="J87" s="96"/>
      <c r="K87" s="96"/>
      <c r="L87" s="96">
        <f t="shared" si="18"/>
        <v>0</v>
      </c>
      <c r="M87" s="96"/>
      <c r="N87" s="96"/>
      <c r="O87" s="96"/>
      <c r="P87" s="96"/>
      <c r="Q87" s="96"/>
      <c r="R87" s="96"/>
      <c r="S87" s="96"/>
      <c r="T87" s="96"/>
      <c r="U87" s="96"/>
      <c r="V87" s="96"/>
      <c r="W87" s="96"/>
      <c r="X87" s="96"/>
      <c r="Y87" s="96"/>
      <c r="Z87" s="96"/>
      <c r="AA87" s="96"/>
      <c r="AB87" s="96"/>
      <c r="AC87" s="96"/>
      <c r="AD87" s="96"/>
      <c r="AE87" s="96"/>
      <c r="AF87" s="119"/>
      <c r="AG87" s="88">
        <v>1091522</v>
      </c>
      <c r="AH87" s="86" t="s">
        <v>189</v>
      </c>
    </row>
    <row r="88" spans="1:34" ht="37.950000000000003" hidden="1" customHeight="1">
      <c r="A88" s="86">
        <v>22</v>
      </c>
      <c r="B88" s="87" t="s">
        <v>55</v>
      </c>
      <c r="C88" s="96">
        <f t="shared" si="16"/>
        <v>0</v>
      </c>
      <c r="D88" s="96">
        <f t="shared" si="17"/>
        <v>0</v>
      </c>
      <c r="E88" s="96"/>
      <c r="F88" s="96"/>
      <c r="G88" s="96"/>
      <c r="H88" s="96"/>
      <c r="I88" s="96"/>
      <c r="J88" s="96"/>
      <c r="K88" s="96"/>
      <c r="L88" s="96">
        <f t="shared" si="18"/>
        <v>0</v>
      </c>
      <c r="M88" s="96"/>
      <c r="N88" s="96"/>
      <c r="O88" s="96"/>
      <c r="P88" s="96"/>
      <c r="Q88" s="96"/>
      <c r="R88" s="96"/>
      <c r="S88" s="96"/>
      <c r="T88" s="96"/>
      <c r="U88" s="96"/>
      <c r="V88" s="96"/>
      <c r="W88" s="96"/>
      <c r="X88" s="96"/>
      <c r="Y88" s="96"/>
      <c r="Z88" s="96"/>
      <c r="AA88" s="96"/>
      <c r="AB88" s="96"/>
      <c r="AC88" s="96"/>
      <c r="AD88" s="96"/>
      <c r="AE88" s="96"/>
      <c r="AF88" s="119"/>
      <c r="AG88" s="88">
        <v>1008011</v>
      </c>
      <c r="AH88" s="86" t="s">
        <v>189</v>
      </c>
    </row>
    <row r="89" spans="1:34" ht="27.6" hidden="1">
      <c r="A89" s="86">
        <f t="shared" si="19"/>
        <v>23</v>
      </c>
      <c r="B89" s="87" t="s">
        <v>61</v>
      </c>
      <c r="C89" s="96">
        <f t="shared" si="16"/>
        <v>0</v>
      </c>
      <c r="D89" s="96">
        <f t="shared" si="17"/>
        <v>0</v>
      </c>
      <c r="E89" s="96"/>
      <c r="F89" s="96"/>
      <c r="G89" s="96"/>
      <c r="H89" s="96"/>
      <c r="I89" s="96"/>
      <c r="J89" s="96"/>
      <c r="K89" s="96"/>
      <c r="L89" s="96">
        <f t="shared" si="18"/>
        <v>0</v>
      </c>
      <c r="M89" s="96"/>
      <c r="N89" s="96"/>
      <c r="O89" s="96"/>
      <c r="P89" s="96"/>
      <c r="Q89" s="96"/>
      <c r="R89" s="96"/>
      <c r="S89" s="96"/>
      <c r="T89" s="96"/>
      <c r="U89" s="96"/>
      <c r="V89" s="96"/>
      <c r="W89" s="96"/>
      <c r="X89" s="96"/>
      <c r="Y89" s="96"/>
      <c r="Z89" s="96"/>
      <c r="AA89" s="96"/>
      <c r="AB89" s="96"/>
      <c r="AC89" s="96"/>
      <c r="AD89" s="96"/>
      <c r="AE89" s="96"/>
      <c r="AF89" s="119"/>
      <c r="AG89" s="88">
        <v>1115605</v>
      </c>
      <c r="AH89" s="86" t="s">
        <v>192</v>
      </c>
    </row>
    <row r="90" spans="1:34" ht="27.6" hidden="1">
      <c r="A90" s="86">
        <f t="shared" si="19"/>
        <v>24</v>
      </c>
      <c r="B90" s="87" t="s">
        <v>135</v>
      </c>
      <c r="C90" s="96">
        <f t="shared" si="16"/>
        <v>0</v>
      </c>
      <c r="D90" s="96">
        <f t="shared" si="17"/>
        <v>0</v>
      </c>
      <c r="E90" s="96"/>
      <c r="F90" s="96"/>
      <c r="G90" s="96"/>
      <c r="H90" s="96"/>
      <c r="I90" s="96"/>
      <c r="J90" s="96"/>
      <c r="K90" s="96"/>
      <c r="L90" s="96">
        <f t="shared" si="18"/>
        <v>0</v>
      </c>
      <c r="M90" s="96"/>
      <c r="N90" s="96"/>
      <c r="O90" s="96"/>
      <c r="P90" s="96"/>
      <c r="Q90" s="96"/>
      <c r="R90" s="96"/>
      <c r="S90" s="96"/>
      <c r="T90" s="96"/>
      <c r="U90" s="96"/>
      <c r="V90" s="96"/>
      <c r="W90" s="96"/>
      <c r="X90" s="96"/>
      <c r="Y90" s="96"/>
      <c r="Z90" s="96"/>
      <c r="AA90" s="96"/>
      <c r="AB90" s="96"/>
      <c r="AC90" s="96"/>
      <c r="AD90" s="96"/>
      <c r="AE90" s="96"/>
      <c r="AF90" s="119"/>
      <c r="AG90" s="88">
        <v>1091353</v>
      </c>
      <c r="AH90" s="86" t="s">
        <v>191</v>
      </c>
    </row>
    <row r="91" spans="1:34" ht="27.6" hidden="1">
      <c r="A91" s="86">
        <f t="shared" si="19"/>
        <v>25</v>
      </c>
      <c r="B91" s="87" t="s">
        <v>136</v>
      </c>
      <c r="C91" s="96">
        <f t="shared" si="16"/>
        <v>0</v>
      </c>
      <c r="D91" s="96">
        <f t="shared" si="17"/>
        <v>0</v>
      </c>
      <c r="E91" s="96"/>
      <c r="F91" s="96"/>
      <c r="G91" s="96"/>
      <c r="H91" s="96"/>
      <c r="I91" s="96"/>
      <c r="J91" s="96"/>
      <c r="K91" s="96"/>
      <c r="L91" s="96">
        <f t="shared" si="18"/>
        <v>0</v>
      </c>
      <c r="M91" s="96"/>
      <c r="N91" s="96"/>
      <c r="O91" s="96"/>
      <c r="P91" s="96"/>
      <c r="Q91" s="96"/>
      <c r="R91" s="96"/>
      <c r="S91" s="96"/>
      <c r="T91" s="96"/>
      <c r="U91" s="96"/>
      <c r="V91" s="96"/>
      <c r="W91" s="96"/>
      <c r="X91" s="96"/>
      <c r="Y91" s="96"/>
      <c r="Z91" s="96"/>
      <c r="AA91" s="96"/>
      <c r="AB91" s="96"/>
      <c r="AC91" s="96"/>
      <c r="AD91" s="96"/>
      <c r="AE91" s="96"/>
      <c r="AF91" s="119"/>
      <c r="AG91" s="88">
        <v>1125442</v>
      </c>
      <c r="AH91" s="86" t="s">
        <v>190</v>
      </c>
    </row>
    <row r="92" spans="1:34" ht="27.6" hidden="1">
      <c r="A92" s="86">
        <f t="shared" si="19"/>
        <v>26</v>
      </c>
      <c r="B92" s="87" t="s">
        <v>137</v>
      </c>
      <c r="C92" s="96">
        <f t="shared" si="16"/>
        <v>0</v>
      </c>
      <c r="D92" s="96">
        <f t="shared" si="17"/>
        <v>0</v>
      </c>
      <c r="E92" s="96"/>
      <c r="F92" s="96"/>
      <c r="G92" s="96"/>
      <c r="H92" s="96"/>
      <c r="I92" s="96"/>
      <c r="J92" s="96"/>
      <c r="K92" s="96"/>
      <c r="L92" s="96">
        <f t="shared" si="18"/>
        <v>0</v>
      </c>
      <c r="M92" s="96"/>
      <c r="N92" s="96"/>
      <c r="O92" s="96"/>
      <c r="P92" s="96"/>
      <c r="Q92" s="96"/>
      <c r="R92" s="96"/>
      <c r="S92" s="96"/>
      <c r="T92" s="96"/>
      <c r="U92" s="96"/>
      <c r="V92" s="96"/>
      <c r="W92" s="96"/>
      <c r="X92" s="96"/>
      <c r="Y92" s="96"/>
      <c r="Z92" s="96"/>
      <c r="AA92" s="96"/>
      <c r="AB92" s="96"/>
      <c r="AC92" s="96"/>
      <c r="AD92" s="96"/>
      <c r="AE92" s="96"/>
      <c r="AF92" s="119"/>
      <c r="AG92" s="88">
        <v>1113652</v>
      </c>
      <c r="AH92" s="86" t="s">
        <v>189</v>
      </c>
    </row>
    <row r="93" spans="1:34" ht="27.6" hidden="1">
      <c r="A93" s="86">
        <f t="shared" si="19"/>
        <v>27</v>
      </c>
      <c r="B93" s="87" t="s">
        <v>60</v>
      </c>
      <c r="C93" s="96">
        <f t="shared" si="16"/>
        <v>0</v>
      </c>
      <c r="D93" s="96">
        <f t="shared" si="17"/>
        <v>0</v>
      </c>
      <c r="E93" s="96"/>
      <c r="F93" s="96"/>
      <c r="G93" s="96"/>
      <c r="H93" s="96"/>
      <c r="I93" s="96"/>
      <c r="J93" s="96"/>
      <c r="K93" s="96"/>
      <c r="L93" s="96">
        <f t="shared" si="18"/>
        <v>0</v>
      </c>
      <c r="M93" s="96"/>
      <c r="N93" s="96"/>
      <c r="O93" s="96"/>
      <c r="P93" s="96"/>
      <c r="Q93" s="96"/>
      <c r="R93" s="96"/>
      <c r="S93" s="96"/>
      <c r="T93" s="96"/>
      <c r="U93" s="96"/>
      <c r="V93" s="96"/>
      <c r="W93" s="96"/>
      <c r="X93" s="96"/>
      <c r="Y93" s="96"/>
      <c r="Z93" s="96"/>
      <c r="AA93" s="96"/>
      <c r="AB93" s="96"/>
      <c r="AC93" s="96"/>
      <c r="AD93" s="96"/>
      <c r="AE93" s="96"/>
      <c r="AF93" s="119"/>
      <c r="AG93" s="88">
        <v>1115549</v>
      </c>
      <c r="AH93" s="86" t="s">
        <v>191</v>
      </c>
    </row>
    <row r="94" spans="1:34" ht="27.6" hidden="1">
      <c r="A94" s="86">
        <f t="shared" si="19"/>
        <v>28</v>
      </c>
      <c r="B94" s="87" t="s">
        <v>138</v>
      </c>
      <c r="C94" s="96">
        <f t="shared" si="16"/>
        <v>0</v>
      </c>
      <c r="D94" s="96">
        <f t="shared" si="17"/>
        <v>0</v>
      </c>
      <c r="E94" s="96"/>
      <c r="F94" s="96"/>
      <c r="G94" s="96"/>
      <c r="H94" s="96"/>
      <c r="I94" s="96"/>
      <c r="J94" s="96"/>
      <c r="K94" s="96"/>
      <c r="L94" s="96">
        <f t="shared" si="18"/>
        <v>0</v>
      </c>
      <c r="M94" s="96"/>
      <c r="N94" s="96"/>
      <c r="O94" s="96"/>
      <c r="P94" s="96"/>
      <c r="Q94" s="96"/>
      <c r="R94" s="96"/>
      <c r="S94" s="96"/>
      <c r="T94" s="96"/>
      <c r="U94" s="96"/>
      <c r="V94" s="96"/>
      <c r="W94" s="96"/>
      <c r="X94" s="96"/>
      <c r="Y94" s="96"/>
      <c r="Z94" s="96"/>
      <c r="AA94" s="96"/>
      <c r="AB94" s="96"/>
      <c r="AC94" s="96"/>
      <c r="AD94" s="96"/>
      <c r="AE94" s="96"/>
      <c r="AF94" s="119"/>
      <c r="AG94" s="88">
        <v>1110219</v>
      </c>
      <c r="AH94" s="86" t="s">
        <v>190</v>
      </c>
    </row>
    <row r="95" spans="1:34" ht="35.4" hidden="1" customHeight="1">
      <c r="A95" s="86">
        <v>23</v>
      </c>
      <c r="B95" s="87" t="s">
        <v>59</v>
      </c>
      <c r="C95" s="96">
        <f t="shared" si="16"/>
        <v>0</v>
      </c>
      <c r="D95" s="96">
        <f t="shared" si="17"/>
        <v>0</v>
      </c>
      <c r="E95" s="96"/>
      <c r="F95" s="96"/>
      <c r="G95" s="96"/>
      <c r="H95" s="96"/>
      <c r="I95" s="96"/>
      <c r="J95" s="96"/>
      <c r="K95" s="96"/>
      <c r="L95" s="96">
        <f t="shared" si="18"/>
        <v>0</v>
      </c>
      <c r="M95" s="96"/>
      <c r="N95" s="96"/>
      <c r="O95" s="96"/>
      <c r="P95" s="96"/>
      <c r="Q95" s="96"/>
      <c r="R95" s="96"/>
      <c r="S95" s="96"/>
      <c r="T95" s="96"/>
      <c r="U95" s="96"/>
      <c r="V95" s="96"/>
      <c r="W95" s="96"/>
      <c r="X95" s="96"/>
      <c r="Y95" s="96"/>
      <c r="Z95" s="96"/>
      <c r="AA95" s="96"/>
      <c r="AB95" s="96"/>
      <c r="AC95" s="96"/>
      <c r="AD95" s="96"/>
      <c r="AE95" s="96"/>
      <c r="AF95" s="119"/>
      <c r="AG95" s="88">
        <v>1053357</v>
      </c>
      <c r="AH95" s="86" t="s">
        <v>191</v>
      </c>
    </row>
    <row r="96" spans="1:34" ht="31.2" hidden="1" customHeight="1">
      <c r="A96" s="86">
        <v>24</v>
      </c>
      <c r="B96" s="87" t="s">
        <v>58</v>
      </c>
      <c r="C96" s="96">
        <f t="shared" si="16"/>
        <v>0</v>
      </c>
      <c r="D96" s="96">
        <f t="shared" si="17"/>
        <v>0</v>
      </c>
      <c r="E96" s="96"/>
      <c r="F96" s="96"/>
      <c r="G96" s="96"/>
      <c r="H96" s="96"/>
      <c r="I96" s="96"/>
      <c r="J96" s="96"/>
      <c r="K96" s="96"/>
      <c r="L96" s="96">
        <f t="shared" si="18"/>
        <v>0</v>
      </c>
      <c r="M96" s="96"/>
      <c r="N96" s="96"/>
      <c r="O96" s="96"/>
      <c r="P96" s="96"/>
      <c r="Q96" s="96"/>
      <c r="R96" s="96"/>
      <c r="S96" s="96"/>
      <c r="T96" s="96"/>
      <c r="U96" s="96"/>
      <c r="V96" s="96"/>
      <c r="W96" s="96"/>
      <c r="X96" s="96"/>
      <c r="Y96" s="96"/>
      <c r="Z96" s="96"/>
      <c r="AA96" s="96"/>
      <c r="AB96" s="96"/>
      <c r="AC96" s="96"/>
      <c r="AD96" s="96"/>
      <c r="AE96" s="96"/>
      <c r="AF96" s="119"/>
      <c r="AG96" s="88">
        <v>1061411</v>
      </c>
      <c r="AH96" s="86" t="s">
        <v>191</v>
      </c>
    </row>
    <row r="97" spans="1:34" ht="36.6" hidden="1" customHeight="1">
      <c r="A97" s="86">
        <v>25</v>
      </c>
      <c r="B97" s="87" t="s">
        <v>139</v>
      </c>
      <c r="C97" s="96">
        <f t="shared" si="16"/>
        <v>0</v>
      </c>
      <c r="D97" s="96">
        <f t="shared" si="17"/>
        <v>0</v>
      </c>
      <c r="E97" s="96"/>
      <c r="F97" s="96"/>
      <c r="G97" s="96"/>
      <c r="H97" s="96"/>
      <c r="I97" s="96"/>
      <c r="J97" s="96"/>
      <c r="K97" s="96"/>
      <c r="L97" s="96">
        <f t="shared" si="18"/>
        <v>0</v>
      </c>
      <c r="M97" s="96"/>
      <c r="N97" s="96"/>
      <c r="O97" s="96"/>
      <c r="P97" s="96"/>
      <c r="Q97" s="96"/>
      <c r="R97" s="96"/>
      <c r="S97" s="96"/>
      <c r="T97" s="96"/>
      <c r="U97" s="96"/>
      <c r="V97" s="96"/>
      <c r="W97" s="96"/>
      <c r="X97" s="96"/>
      <c r="Y97" s="96"/>
      <c r="Z97" s="96"/>
      <c r="AA97" s="96"/>
      <c r="AB97" s="96"/>
      <c r="AC97" s="96"/>
      <c r="AD97" s="96"/>
      <c r="AE97" s="96"/>
      <c r="AF97" s="119"/>
      <c r="AG97" s="88">
        <v>1091523</v>
      </c>
      <c r="AH97" s="86" t="s">
        <v>189</v>
      </c>
    </row>
    <row r="98" spans="1:34" ht="27.6" hidden="1">
      <c r="A98" s="86">
        <f t="shared" si="19"/>
        <v>26</v>
      </c>
      <c r="B98" s="87" t="s">
        <v>140</v>
      </c>
      <c r="C98" s="96">
        <f t="shared" si="16"/>
        <v>0</v>
      </c>
      <c r="D98" s="96">
        <f t="shared" si="17"/>
        <v>0</v>
      </c>
      <c r="E98" s="96"/>
      <c r="F98" s="96"/>
      <c r="G98" s="96"/>
      <c r="H98" s="96"/>
      <c r="I98" s="96"/>
      <c r="J98" s="96"/>
      <c r="K98" s="96"/>
      <c r="L98" s="96">
        <f t="shared" si="18"/>
        <v>0</v>
      </c>
      <c r="M98" s="96"/>
      <c r="N98" s="96"/>
      <c r="O98" s="96"/>
      <c r="P98" s="96"/>
      <c r="Q98" s="96"/>
      <c r="R98" s="96"/>
      <c r="S98" s="96"/>
      <c r="T98" s="96"/>
      <c r="U98" s="96"/>
      <c r="V98" s="96"/>
      <c r="W98" s="96"/>
      <c r="X98" s="96"/>
      <c r="Y98" s="96"/>
      <c r="Z98" s="96"/>
      <c r="AA98" s="96"/>
      <c r="AB98" s="96"/>
      <c r="AC98" s="96"/>
      <c r="AD98" s="96"/>
      <c r="AE98" s="96"/>
      <c r="AF98" s="119"/>
      <c r="AG98" s="88">
        <v>1091344</v>
      </c>
      <c r="AH98" s="86" t="s">
        <v>189</v>
      </c>
    </row>
    <row r="99" spans="1:34" ht="27.6" hidden="1">
      <c r="A99" s="86">
        <f t="shared" si="19"/>
        <v>27</v>
      </c>
      <c r="B99" s="87" t="s">
        <v>141</v>
      </c>
      <c r="C99" s="96">
        <f t="shared" ref="C99:C146" si="20">D99+L99</f>
        <v>0</v>
      </c>
      <c r="D99" s="96">
        <f t="shared" ref="D99:D146" si="21">SUM(E99:K99)</f>
        <v>0</v>
      </c>
      <c r="E99" s="96"/>
      <c r="F99" s="96"/>
      <c r="G99" s="96"/>
      <c r="H99" s="96"/>
      <c r="I99" s="96"/>
      <c r="J99" s="96"/>
      <c r="K99" s="96"/>
      <c r="L99" s="96">
        <f t="shared" ref="L99:L146" si="22">SUM(M99:AF99)</f>
        <v>0</v>
      </c>
      <c r="M99" s="96"/>
      <c r="N99" s="96"/>
      <c r="O99" s="96"/>
      <c r="P99" s="96"/>
      <c r="Q99" s="96"/>
      <c r="R99" s="96"/>
      <c r="S99" s="96"/>
      <c r="T99" s="96"/>
      <c r="U99" s="96"/>
      <c r="V99" s="96"/>
      <c r="W99" s="96"/>
      <c r="X99" s="96"/>
      <c r="Y99" s="96"/>
      <c r="Z99" s="96"/>
      <c r="AA99" s="96"/>
      <c r="AB99" s="96"/>
      <c r="AC99" s="96"/>
      <c r="AD99" s="96"/>
      <c r="AE99" s="96"/>
      <c r="AF99" s="119"/>
      <c r="AG99" s="88">
        <v>1104232</v>
      </c>
      <c r="AH99" s="86" t="s">
        <v>190</v>
      </c>
    </row>
    <row r="100" spans="1:34" ht="27.6" hidden="1">
      <c r="A100" s="86">
        <f t="shared" si="19"/>
        <v>28</v>
      </c>
      <c r="B100" s="87" t="s">
        <v>142</v>
      </c>
      <c r="C100" s="96">
        <f t="shared" si="20"/>
        <v>0</v>
      </c>
      <c r="D100" s="96">
        <f t="shared" si="21"/>
        <v>0</v>
      </c>
      <c r="E100" s="96"/>
      <c r="F100" s="96"/>
      <c r="G100" s="96"/>
      <c r="H100" s="96"/>
      <c r="I100" s="96"/>
      <c r="J100" s="96"/>
      <c r="K100" s="96"/>
      <c r="L100" s="96">
        <f t="shared" si="22"/>
        <v>0</v>
      </c>
      <c r="M100" s="96"/>
      <c r="N100" s="96"/>
      <c r="O100" s="96"/>
      <c r="P100" s="96"/>
      <c r="Q100" s="96"/>
      <c r="R100" s="96"/>
      <c r="S100" s="96"/>
      <c r="T100" s="96"/>
      <c r="U100" s="96"/>
      <c r="V100" s="96"/>
      <c r="W100" s="96"/>
      <c r="X100" s="96"/>
      <c r="Y100" s="96"/>
      <c r="Z100" s="96"/>
      <c r="AA100" s="96"/>
      <c r="AB100" s="96"/>
      <c r="AC100" s="96"/>
      <c r="AD100" s="96"/>
      <c r="AE100" s="96"/>
      <c r="AF100" s="119"/>
      <c r="AG100" s="88">
        <v>1091521</v>
      </c>
      <c r="AH100" s="86" t="s">
        <v>190</v>
      </c>
    </row>
    <row r="101" spans="1:34" ht="27.6" hidden="1">
      <c r="A101" s="86">
        <f t="shared" si="19"/>
        <v>29</v>
      </c>
      <c r="B101" s="87" t="s">
        <v>56</v>
      </c>
      <c r="C101" s="96">
        <f t="shared" si="20"/>
        <v>0</v>
      </c>
      <c r="D101" s="96">
        <f t="shared" si="21"/>
        <v>0</v>
      </c>
      <c r="E101" s="96"/>
      <c r="F101" s="96"/>
      <c r="G101" s="96"/>
      <c r="H101" s="96"/>
      <c r="I101" s="96"/>
      <c r="J101" s="96"/>
      <c r="K101" s="96"/>
      <c r="L101" s="96">
        <f t="shared" si="22"/>
        <v>0</v>
      </c>
      <c r="M101" s="96"/>
      <c r="N101" s="96"/>
      <c r="O101" s="96"/>
      <c r="P101" s="96"/>
      <c r="Q101" s="96"/>
      <c r="R101" s="96"/>
      <c r="S101" s="96"/>
      <c r="T101" s="96"/>
      <c r="U101" s="96"/>
      <c r="V101" s="96"/>
      <c r="W101" s="96"/>
      <c r="X101" s="96"/>
      <c r="Y101" s="96"/>
      <c r="Z101" s="96"/>
      <c r="AA101" s="96"/>
      <c r="AB101" s="96"/>
      <c r="AC101" s="96"/>
      <c r="AD101" s="96"/>
      <c r="AE101" s="96"/>
      <c r="AF101" s="119"/>
      <c r="AG101" s="88">
        <v>1053358</v>
      </c>
      <c r="AH101" s="86" t="s">
        <v>190</v>
      </c>
    </row>
    <row r="102" spans="1:34" ht="27.6" hidden="1">
      <c r="A102" s="86">
        <f t="shared" si="19"/>
        <v>30</v>
      </c>
      <c r="B102" s="87" t="s">
        <v>143</v>
      </c>
      <c r="C102" s="96">
        <f t="shared" si="20"/>
        <v>0</v>
      </c>
      <c r="D102" s="96">
        <f t="shared" si="21"/>
        <v>0</v>
      </c>
      <c r="E102" s="96"/>
      <c r="F102" s="96"/>
      <c r="G102" s="96"/>
      <c r="H102" s="96"/>
      <c r="I102" s="96"/>
      <c r="J102" s="96"/>
      <c r="K102" s="96"/>
      <c r="L102" s="96">
        <f t="shared" si="22"/>
        <v>0</v>
      </c>
      <c r="M102" s="96"/>
      <c r="N102" s="96"/>
      <c r="O102" s="96"/>
      <c r="P102" s="96"/>
      <c r="Q102" s="96"/>
      <c r="R102" s="96"/>
      <c r="S102" s="96"/>
      <c r="T102" s="96"/>
      <c r="U102" s="96"/>
      <c r="V102" s="96"/>
      <c r="W102" s="96"/>
      <c r="X102" s="96"/>
      <c r="Y102" s="96"/>
      <c r="Z102" s="96"/>
      <c r="AA102" s="96"/>
      <c r="AB102" s="96"/>
      <c r="AC102" s="96"/>
      <c r="AD102" s="96"/>
      <c r="AE102" s="96"/>
      <c r="AF102" s="119"/>
      <c r="AG102" s="88">
        <v>1091534</v>
      </c>
      <c r="AH102" s="86" t="s">
        <v>189</v>
      </c>
    </row>
    <row r="103" spans="1:34" ht="27.6" hidden="1">
      <c r="A103" s="86">
        <f t="shared" si="19"/>
        <v>31</v>
      </c>
      <c r="B103" s="87" t="s">
        <v>144</v>
      </c>
      <c r="C103" s="96">
        <f t="shared" si="20"/>
        <v>0</v>
      </c>
      <c r="D103" s="96">
        <f t="shared" si="21"/>
        <v>0</v>
      </c>
      <c r="E103" s="96"/>
      <c r="F103" s="96"/>
      <c r="G103" s="96"/>
      <c r="H103" s="96"/>
      <c r="I103" s="96"/>
      <c r="J103" s="96"/>
      <c r="K103" s="96"/>
      <c r="L103" s="96">
        <f t="shared" si="22"/>
        <v>0</v>
      </c>
      <c r="M103" s="96"/>
      <c r="N103" s="96"/>
      <c r="O103" s="96"/>
      <c r="P103" s="96"/>
      <c r="Q103" s="96"/>
      <c r="R103" s="96"/>
      <c r="S103" s="96"/>
      <c r="T103" s="96"/>
      <c r="U103" s="96"/>
      <c r="V103" s="96"/>
      <c r="W103" s="96"/>
      <c r="X103" s="96"/>
      <c r="Y103" s="96"/>
      <c r="Z103" s="96"/>
      <c r="AA103" s="96"/>
      <c r="AB103" s="96"/>
      <c r="AC103" s="96"/>
      <c r="AD103" s="96"/>
      <c r="AE103" s="96"/>
      <c r="AF103" s="119"/>
      <c r="AG103" s="88">
        <v>1091640</v>
      </c>
      <c r="AH103" s="86" t="s">
        <v>191</v>
      </c>
    </row>
    <row r="104" spans="1:34" ht="27.6" hidden="1">
      <c r="A104" s="86">
        <f t="shared" si="19"/>
        <v>32</v>
      </c>
      <c r="B104" s="87" t="s">
        <v>62</v>
      </c>
      <c r="C104" s="96">
        <f t="shared" si="20"/>
        <v>0</v>
      </c>
      <c r="D104" s="96">
        <f t="shared" si="21"/>
        <v>0</v>
      </c>
      <c r="E104" s="96"/>
      <c r="F104" s="96"/>
      <c r="G104" s="96"/>
      <c r="H104" s="96"/>
      <c r="I104" s="96"/>
      <c r="J104" s="96"/>
      <c r="K104" s="96"/>
      <c r="L104" s="96">
        <f t="shared" si="22"/>
        <v>0</v>
      </c>
      <c r="M104" s="96"/>
      <c r="N104" s="96"/>
      <c r="O104" s="96"/>
      <c r="P104" s="96"/>
      <c r="Q104" s="96"/>
      <c r="R104" s="96"/>
      <c r="S104" s="96"/>
      <c r="T104" s="96"/>
      <c r="U104" s="96"/>
      <c r="V104" s="96"/>
      <c r="W104" s="96"/>
      <c r="X104" s="96"/>
      <c r="Y104" s="96"/>
      <c r="Z104" s="96"/>
      <c r="AA104" s="96"/>
      <c r="AB104" s="96"/>
      <c r="AC104" s="96"/>
      <c r="AD104" s="96"/>
      <c r="AE104" s="96"/>
      <c r="AF104" s="119"/>
      <c r="AG104" s="88">
        <v>1074809</v>
      </c>
      <c r="AH104" s="86" t="s">
        <v>194</v>
      </c>
    </row>
    <row r="105" spans="1:34" ht="27.6" hidden="1">
      <c r="A105" s="86">
        <f t="shared" si="19"/>
        <v>33</v>
      </c>
      <c r="B105" s="87" t="s">
        <v>149</v>
      </c>
      <c r="C105" s="96">
        <f t="shared" si="20"/>
        <v>0</v>
      </c>
      <c r="D105" s="96">
        <f t="shared" si="21"/>
        <v>0</v>
      </c>
      <c r="E105" s="96"/>
      <c r="F105" s="96"/>
      <c r="G105" s="96"/>
      <c r="H105" s="96"/>
      <c r="I105" s="96"/>
      <c r="J105" s="96"/>
      <c r="K105" s="96"/>
      <c r="L105" s="96">
        <f t="shared" si="22"/>
        <v>0</v>
      </c>
      <c r="M105" s="96"/>
      <c r="N105" s="96"/>
      <c r="O105" s="96"/>
      <c r="P105" s="96"/>
      <c r="Q105" s="96"/>
      <c r="R105" s="96"/>
      <c r="S105" s="96"/>
      <c r="T105" s="96"/>
      <c r="U105" s="96"/>
      <c r="V105" s="96"/>
      <c r="W105" s="96"/>
      <c r="X105" s="96"/>
      <c r="Y105" s="96"/>
      <c r="Z105" s="96"/>
      <c r="AA105" s="96"/>
      <c r="AB105" s="96"/>
      <c r="AC105" s="96"/>
      <c r="AD105" s="96"/>
      <c r="AE105" s="96"/>
      <c r="AF105" s="119"/>
      <c r="AG105" s="88">
        <v>1073466</v>
      </c>
      <c r="AH105" s="86" t="s">
        <v>194</v>
      </c>
    </row>
    <row r="106" spans="1:34" ht="36" customHeight="1">
      <c r="A106" s="86">
        <v>8</v>
      </c>
      <c r="B106" s="87" t="s">
        <v>209</v>
      </c>
      <c r="C106" s="96">
        <f t="shared" si="20"/>
        <v>28373205000</v>
      </c>
      <c r="D106" s="96">
        <f t="shared" si="21"/>
        <v>27061840000</v>
      </c>
      <c r="E106" s="96">
        <v>24684091000</v>
      </c>
      <c r="F106" s="96"/>
      <c r="G106" s="96">
        <v>2031505760</v>
      </c>
      <c r="H106" s="96">
        <v>346243240</v>
      </c>
      <c r="I106" s="96"/>
      <c r="J106" s="96"/>
      <c r="K106" s="96"/>
      <c r="L106" s="96">
        <f t="shared" si="22"/>
        <v>1311365000</v>
      </c>
      <c r="M106" s="96">
        <v>77625000</v>
      </c>
      <c r="N106" s="96">
        <v>89240000</v>
      </c>
      <c r="O106" s="96"/>
      <c r="P106" s="96"/>
      <c r="Q106" s="96"/>
      <c r="R106" s="96">
        <v>144000000</v>
      </c>
      <c r="S106" s="96">
        <v>918500000</v>
      </c>
      <c r="T106" s="96">
        <v>82000000</v>
      </c>
      <c r="U106" s="96"/>
      <c r="V106" s="96"/>
      <c r="W106" s="96"/>
      <c r="X106" s="96"/>
      <c r="Y106" s="96"/>
      <c r="Z106" s="96"/>
      <c r="AA106" s="96"/>
      <c r="AB106" s="96"/>
      <c r="AC106" s="96"/>
      <c r="AD106" s="96"/>
      <c r="AE106" s="96"/>
      <c r="AF106" s="119"/>
      <c r="AG106" s="88">
        <v>1178276</v>
      </c>
      <c r="AH106" s="86" t="s">
        <v>194</v>
      </c>
    </row>
    <row r="107" spans="1:34" ht="27.6" hidden="1">
      <c r="A107" s="86">
        <f t="shared" si="19"/>
        <v>9</v>
      </c>
      <c r="B107" s="87" t="s">
        <v>63</v>
      </c>
      <c r="C107" s="96">
        <f t="shared" si="20"/>
        <v>0</v>
      </c>
      <c r="D107" s="96">
        <f t="shared" si="21"/>
        <v>0</v>
      </c>
      <c r="E107" s="96"/>
      <c r="F107" s="96"/>
      <c r="G107" s="96"/>
      <c r="H107" s="96"/>
      <c r="I107" s="96"/>
      <c r="J107" s="96"/>
      <c r="K107" s="96"/>
      <c r="L107" s="96">
        <f t="shared" si="22"/>
        <v>0</v>
      </c>
      <c r="M107" s="96"/>
      <c r="N107" s="96"/>
      <c r="O107" s="96"/>
      <c r="P107" s="96"/>
      <c r="Q107" s="96"/>
      <c r="R107" s="96"/>
      <c r="S107" s="96"/>
      <c r="T107" s="96"/>
      <c r="U107" s="96"/>
      <c r="V107" s="96"/>
      <c r="W107" s="96"/>
      <c r="X107" s="96"/>
      <c r="Y107" s="96"/>
      <c r="Z107" s="96"/>
      <c r="AA107" s="96"/>
      <c r="AB107" s="96"/>
      <c r="AC107" s="96"/>
      <c r="AD107" s="96"/>
      <c r="AE107" s="96"/>
      <c r="AF107" s="119"/>
      <c r="AG107" s="88">
        <v>1041459</v>
      </c>
      <c r="AH107" s="86" t="s">
        <v>194</v>
      </c>
    </row>
    <row r="108" spans="1:34" ht="27.6" hidden="1">
      <c r="A108" s="86">
        <f t="shared" si="19"/>
        <v>10</v>
      </c>
      <c r="B108" s="87" t="s">
        <v>64</v>
      </c>
      <c r="C108" s="96">
        <f t="shared" si="20"/>
        <v>0</v>
      </c>
      <c r="D108" s="96">
        <f t="shared" si="21"/>
        <v>0</v>
      </c>
      <c r="E108" s="96"/>
      <c r="F108" s="96"/>
      <c r="G108" s="96"/>
      <c r="H108" s="96"/>
      <c r="I108" s="96"/>
      <c r="J108" s="96"/>
      <c r="K108" s="96"/>
      <c r="L108" s="96">
        <f t="shared" si="22"/>
        <v>0</v>
      </c>
      <c r="M108" s="96"/>
      <c r="N108" s="96"/>
      <c r="O108" s="96"/>
      <c r="P108" s="96"/>
      <c r="Q108" s="96"/>
      <c r="R108" s="96"/>
      <c r="S108" s="96"/>
      <c r="T108" s="96"/>
      <c r="U108" s="96"/>
      <c r="V108" s="96"/>
      <c r="W108" s="96"/>
      <c r="X108" s="96"/>
      <c r="Y108" s="96"/>
      <c r="Z108" s="96"/>
      <c r="AA108" s="96"/>
      <c r="AB108" s="96"/>
      <c r="AC108" s="96"/>
      <c r="AD108" s="96"/>
      <c r="AE108" s="96"/>
      <c r="AF108" s="119"/>
      <c r="AG108" s="88">
        <v>1074808</v>
      </c>
      <c r="AH108" s="86" t="s">
        <v>195</v>
      </c>
    </row>
    <row r="109" spans="1:34" ht="27.6" hidden="1">
      <c r="A109" s="86">
        <f t="shared" si="19"/>
        <v>11</v>
      </c>
      <c r="B109" s="87" t="s">
        <v>150</v>
      </c>
      <c r="C109" s="96">
        <f t="shared" si="20"/>
        <v>0</v>
      </c>
      <c r="D109" s="96">
        <f t="shared" si="21"/>
        <v>0</v>
      </c>
      <c r="E109" s="96"/>
      <c r="F109" s="96"/>
      <c r="G109" s="96"/>
      <c r="H109" s="96"/>
      <c r="I109" s="96"/>
      <c r="J109" s="96"/>
      <c r="K109" s="96"/>
      <c r="L109" s="96">
        <f t="shared" si="22"/>
        <v>0</v>
      </c>
      <c r="M109" s="96"/>
      <c r="N109" s="96"/>
      <c r="O109" s="96"/>
      <c r="P109" s="96"/>
      <c r="Q109" s="96"/>
      <c r="R109" s="96"/>
      <c r="S109" s="96"/>
      <c r="T109" s="96"/>
      <c r="U109" s="96"/>
      <c r="V109" s="96"/>
      <c r="W109" s="96"/>
      <c r="X109" s="96"/>
      <c r="Y109" s="96"/>
      <c r="Z109" s="96"/>
      <c r="AA109" s="96"/>
      <c r="AB109" s="96"/>
      <c r="AC109" s="96"/>
      <c r="AD109" s="96"/>
      <c r="AE109" s="96"/>
      <c r="AF109" s="119"/>
      <c r="AG109" s="88">
        <v>1073465</v>
      </c>
      <c r="AH109" s="86" t="s">
        <v>196</v>
      </c>
    </row>
    <row r="110" spans="1:34" ht="27.6" hidden="1">
      <c r="A110" s="86">
        <f t="shared" si="19"/>
        <v>12</v>
      </c>
      <c r="B110" s="87" t="s">
        <v>151</v>
      </c>
      <c r="C110" s="96">
        <f t="shared" si="20"/>
        <v>0</v>
      </c>
      <c r="D110" s="96">
        <f t="shared" si="21"/>
        <v>0</v>
      </c>
      <c r="E110" s="96"/>
      <c r="F110" s="96"/>
      <c r="G110" s="96"/>
      <c r="H110" s="96"/>
      <c r="I110" s="96"/>
      <c r="J110" s="96"/>
      <c r="K110" s="96"/>
      <c r="L110" s="96">
        <f t="shared" si="22"/>
        <v>0</v>
      </c>
      <c r="M110" s="96"/>
      <c r="N110" s="96"/>
      <c r="O110" s="96"/>
      <c r="P110" s="96"/>
      <c r="Q110" s="96"/>
      <c r="R110" s="96"/>
      <c r="S110" s="96"/>
      <c r="T110" s="96"/>
      <c r="U110" s="96"/>
      <c r="V110" s="96"/>
      <c r="W110" s="96"/>
      <c r="X110" s="96"/>
      <c r="Y110" s="96"/>
      <c r="Z110" s="96"/>
      <c r="AA110" s="96"/>
      <c r="AB110" s="96"/>
      <c r="AC110" s="96"/>
      <c r="AD110" s="96"/>
      <c r="AE110" s="96"/>
      <c r="AF110" s="119"/>
      <c r="AG110" s="88">
        <v>1037587</v>
      </c>
      <c r="AH110" s="86" t="s">
        <v>196</v>
      </c>
    </row>
    <row r="111" spans="1:34" ht="27.6" hidden="1">
      <c r="A111" s="86">
        <f t="shared" si="19"/>
        <v>13</v>
      </c>
      <c r="B111" s="87" t="s">
        <v>66</v>
      </c>
      <c r="C111" s="96">
        <f t="shared" si="20"/>
        <v>0</v>
      </c>
      <c r="D111" s="96">
        <f t="shared" si="21"/>
        <v>0</v>
      </c>
      <c r="E111" s="96"/>
      <c r="F111" s="96"/>
      <c r="G111" s="96"/>
      <c r="H111" s="96"/>
      <c r="I111" s="96"/>
      <c r="J111" s="96"/>
      <c r="K111" s="96"/>
      <c r="L111" s="96">
        <f t="shared" si="22"/>
        <v>0</v>
      </c>
      <c r="M111" s="96"/>
      <c r="N111" s="96"/>
      <c r="O111" s="96"/>
      <c r="P111" s="96"/>
      <c r="Q111" s="96"/>
      <c r="R111" s="96"/>
      <c r="S111" s="96"/>
      <c r="T111" s="96"/>
      <c r="U111" s="96"/>
      <c r="V111" s="96"/>
      <c r="W111" s="96"/>
      <c r="X111" s="96"/>
      <c r="Y111" s="96"/>
      <c r="Z111" s="96"/>
      <c r="AA111" s="96"/>
      <c r="AB111" s="96"/>
      <c r="AC111" s="96"/>
      <c r="AD111" s="96"/>
      <c r="AE111" s="96"/>
      <c r="AF111" s="119"/>
      <c r="AG111" s="88">
        <v>1104206</v>
      </c>
      <c r="AH111" s="86" t="s">
        <v>196</v>
      </c>
    </row>
    <row r="112" spans="1:34" ht="27.6" hidden="1">
      <c r="A112" s="86">
        <f t="shared" si="19"/>
        <v>14</v>
      </c>
      <c r="B112" s="87" t="s">
        <v>152</v>
      </c>
      <c r="C112" s="96">
        <f t="shared" si="20"/>
        <v>0</v>
      </c>
      <c r="D112" s="96">
        <f t="shared" si="21"/>
        <v>0</v>
      </c>
      <c r="E112" s="96"/>
      <c r="F112" s="96"/>
      <c r="G112" s="96"/>
      <c r="H112" s="96"/>
      <c r="I112" s="96"/>
      <c r="J112" s="96"/>
      <c r="K112" s="96"/>
      <c r="L112" s="96">
        <f t="shared" si="22"/>
        <v>0</v>
      </c>
      <c r="M112" s="96"/>
      <c r="N112" s="96"/>
      <c r="O112" s="96"/>
      <c r="P112" s="96"/>
      <c r="Q112" s="96"/>
      <c r="R112" s="96"/>
      <c r="S112" s="96"/>
      <c r="T112" s="96"/>
      <c r="U112" s="96"/>
      <c r="V112" s="96"/>
      <c r="W112" s="96"/>
      <c r="X112" s="96"/>
      <c r="Y112" s="96"/>
      <c r="Z112" s="96"/>
      <c r="AA112" s="96"/>
      <c r="AB112" s="96"/>
      <c r="AC112" s="96"/>
      <c r="AD112" s="96"/>
      <c r="AE112" s="96"/>
      <c r="AF112" s="119"/>
      <c r="AG112" s="88">
        <v>1031535</v>
      </c>
      <c r="AH112" s="86" t="s">
        <v>196</v>
      </c>
    </row>
    <row r="113" spans="1:34" ht="36" hidden="1" customHeight="1">
      <c r="A113" s="86">
        <v>27</v>
      </c>
      <c r="B113" s="87" t="s">
        <v>67</v>
      </c>
      <c r="C113" s="96">
        <f t="shared" si="20"/>
        <v>0</v>
      </c>
      <c r="D113" s="96">
        <f t="shared" si="21"/>
        <v>0</v>
      </c>
      <c r="E113" s="96"/>
      <c r="F113" s="96"/>
      <c r="G113" s="96"/>
      <c r="H113" s="96"/>
      <c r="I113" s="96"/>
      <c r="J113" s="96"/>
      <c r="K113" s="96"/>
      <c r="L113" s="96">
        <f t="shared" si="22"/>
        <v>0</v>
      </c>
      <c r="M113" s="96"/>
      <c r="N113" s="96"/>
      <c r="O113" s="96"/>
      <c r="P113" s="96"/>
      <c r="Q113" s="96"/>
      <c r="R113" s="96"/>
      <c r="S113" s="96"/>
      <c r="T113" s="96"/>
      <c r="U113" s="96"/>
      <c r="V113" s="96"/>
      <c r="W113" s="96"/>
      <c r="X113" s="96"/>
      <c r="Y113" s="96"/>
      <c r="Z113" s="96"/>
      <c r="AA113" s="96"/>
      <c r="AB113" s="96"/>
      <c r="AC113" s="96"/>
      <c r="AD113" s="96"/>
      <c r="AE113" s="96"/>
      <c r="AF113" s="119"/>
      <c r="AG113" s="88">
        <v>1038588</v>
      </c>
      <c r="AH113" s="86" t="s">
        <v>196</v>
      </c>
    </row>
    <row r="114" spans="1:34" ht="27.6" hidden="1">
      <c r="A114" s="86">
        <f t="shared" si="19"/>
        <v>28</v>
      </c>
      <c r="B114" s="87" t="s">
        <v>70</v>
      </c>
      <c r="C114" s="96">
        <f t="shared" si="20"/>
        <v>0</v>
      </c>
      <c r="D114" s="96">
        <f t="shared" si="21"/>
        <v>0</v>
      </c>
      <c r="E114" s="96"/>
      <c r="F114" s="96"/>
      <c r="G114" s="96"/>
      <c r="H114" s="96"/>
      <c r="I114" s="96"/>
      <c r="J114" s="96"/>
      <c r="K114" s="96"/>
      <c r="L114" s="96">
        <f t="shared" si="22"/>
        <v>0</v>
      </c>
      <c r="M114" s="96"/>
      <c r="N114" s="96"/>
      <c r="O114" s="96"/>
      <c r="P114" s="96"/>
      <c r="Q114" s="96"/>
      <c r="R114" s="96"/>
      <c r="S114" s="96"/>
      <c r="T114" s="96"/>
      <c r="U114" s="96"/>
      <c r="V114" s="96"/>
      <c r="W114" s="96"/>
      <c r="X114" s="96"/>
      <c r="Y114" s="96"/>
      <c r="Z114" s="96"/>
      <c r="AA114" s="96"/>
      <c r="AB114" s="96"/>
      <c r="AC114" s="96"/>
      <c r="AD114" s="96"/>
      <c r="AE114" s="96"/>
      <c r="AF114" s="119"/>
      <c r="AG114" s="88">
        <v>1071101</v>
      </c>
      <c r="AH114" s="86" t="s">
        <v>197</v>
      </c>
    </row>
    <row r="115" spans="1:34" ht="37.950000000000003" hidden="1" customHeight="1">
      <c r="A115" s="86">
        <v>28</v>
      </c>
      <c r="B115" s="87" t="s">
        <v>210</v>
      </c>
      <c r="C115" s="96">
        <f t="shared" si="20"/>
        <v>0</v>
      </c>
      <c r="D115" s="96">
        <f t="shared" si="21"/>
        <v>0</v>
      </c>
      <c r="E115" s="96"/>
      <c r="F115" s="96"/>
      <c r="G115" s="96"/>
      <c r="H115" s="96"/>
      <c r="I115" s="96"/>
      <c r="J115" s="96"/>
      <c r="K115" s="96"/>
      <c r="L115" s="96">
        <f t="shared" si="22"/>
        <v>0</v>
      </c>
      <c r="M115" s="96"/>
      <c r="N115" s="96"/>
      <c r="O115" s="96"/>
      <c r="P115" s="96"/>
      <c r="Q115" s="96"/>
      <c r="R115" s="96"/>
      <c r="S115" s="96"/>
      <c r="T115" s="96"/>
      <c r="U115" s="96"/>
      <c r="V115" s="96"/>
      <c r="W115" s="96"/>
      <c r="X115" s="96"/>
      <c r="Y115" s="96"/>
      <c r="Z115" s="96"/>
      <c r="AA115" s="96"/>
      <c r="AB115" s="96"/>
      <c r="AC115" s="96"/>
      <c r="AD115" s="96"/>
      <c r="AE115" s="96"/>
      <c r="AF115" s="119"/>
      <c r="AG115" s="88">
        <v>1177420</v>
      </c>
      <c r="AH115" s="86" t="s">
        <v>197</v>
      </c>
    </row>
    <row r="116" spans="1:34" ht="44.4" hidden="1" customHeight="1">
      <c r="A116" s="86">
        <v>29</v>
      </c>
      <c r="B116" s="87" t="s">
        <v>68</v>
      </c>
      <c r="C116" s="96">
        <f t="shared" si="20"/>
        <v>0</v>
      </c>
      <c r="D116" s="96">
        <f t="shared" si="21"/>
        <v>0</v>
      </c>
      <c r="E116" s="96"/>
      <c r="F116" s="96"/>
      <c r="G116" s="96"/>
      <c r="H116" s="96"/>
      <c r="I116" s="96"/>
      <c r="J116" s="96"/>
      <c r="K116" s="96"/>
      <c r="L116" s="96">
        <f t="shared" si="22"/>
        <v>0</v>
      </c>
      <c r="M116" s="96"/>
      <c r="N116" s="96"/>
      <c r="O116" s="96"/>
      <c r="P116" s="96"/>
      <c r="Q116" s="96"/>
      <c r="R116" s="96"/>
      <c r="S116" s="96"/>
      <c r="T116" s="96"/>
      <c r="U116" s="96"/>
      <c r="V116" s="96"/>
      <c r="W116" s="96"/>
      <c r="X116" s="96"/>
      <c r="Y116" s="96"/>
      <c r="Z116" s="96"/>
      <c r="AA116" s="96"/>
      <c r="AB116" s="96"/>
      <c r="AC116" s="96"/>
      <c r="AD116" s="96"/>
      <c r="AE116" s="96"/>
      <c r="AF116" s="119"/>
      <c r="AG116" s="88">
        <v>1098197</v>
      </c>
      <c r="AH116" s="86" t="s">
        <v>197</v>
      </c>
    </row>
    <row r="117" spans="1:34" ht="27.6" hidden="1">
      <c r="A117" s="86">
        <f t="shared" si="19"/>
        <v>30</v>
      </c>
      <c r="B117" s="87" t="s">
        <v>69</v>
      </c>
      <c r="C117" s="96">
        <f t="shared" si="20"/>
        <v>0</v>
      </c>
      <c r="D117" s="96">
        <f t="shared" si="21"/>
        <v>0</v>
      </c>
      <c r="E117" s="96"/>
      <c r="F117" s="96"/>
      <c r="G117" s="96"/>
      <c r="H117" s="96"/>
      <c r="I117" s="96"/>
      <c r="J117" s="96"/>
      <c r="K117" s="96"/>
      <c r="L117" s="96">
        <f t="shared" si="22"/>
        <v>0</v>
      </c>
      <c r="M117" s="96"/>
      <c r="N117" s="96"/>
      <c r="O117" s="96"/>
      <c r="P117" s="96"/>
      <c r="Q117" s="96"/>
      <c r="R117" s="96"/>
      <c r="S117" s="96"/>
      <c r="T117" s="96"/>
      <c r="U117" s="96"/>
      <c r="V117" s="96"/>
      <c r="W117" s="96"/>
      <c r="X117" s="96"/>
      <c r="Y117" s="96"/>
      <c r="Z117" s="96"/>
      <c r="AA117" s="96"/>
      <c r="AB117" s="96"/>
      <c r="AC117" s="96"/>
      <c r="AD117" s="96"/>
      <c r="AE117" s="96"/>
      <c r="AF117" s="119"/>
      <c r="AG117" s="88">
        <v>1071351</v>
      </c>
      <c r="AH117" s="86" t="s">
        <v>197</v>
      </c>
    </row>
    <row r="118" spans="1:34" ht="27.6" hidden="1">
      <c r="A118" s="86">
        <f t="shared" si="19"/>
        <v>31</v>
      </c>
      <c r="B118" s="87" t="s">
        <v>74</v>
      </c>
      <c r="C118" s="96">
        <f t="shared" si="20"/>
        <v>0</v>
      </c>
      <c r="D118" s="96">
        <f t="shared" si="21"/>
        <v>0</v>
      </c>
      <c r="E118" s="96"/>
      <c r="F118" s="96"/>
      <c r="G118" s="96"/>
      <c r="H118" s="96"/>
      <c r="I118" s="96"/>
      <c r="J118" s="96"/>
      <c r="K118" s="96"/>
      <c r="L118" s="96">
        <f t="shared" si="22"/>
        <v>0</v>
      </c>
      <c r="M118" s="96"/>
      <c r="N118" s="96"/>
      <c r="O118" s="96"/>
      <c r="P118" s="96"/>
      <c r="Q118" s="96"/>
      <c r="R118" s="96"/>
      <c r="S118" s="96"/>
      <c r="T118" s="96"/>
      <c r="U118" s="96"/>
      <c r="V118" s="96"/>
      <c r="W118" s="96"/>
      <c r="X118" s="96"/>
      <c r="Y118" s="96"/>
      <c r="Z118" s="96"/>
      <c r="AA118" s="96"/>
      <c r="AB118" s="96"/>
      <c r="AC118" s="96"/>
      <c r="AD118" s="96"/>
      <c r="AE118" s="96"/>
      <c r="AF118" s="119"/>
      <c r="AG118" s="88">
        <v>1071352</v>
      </c>
      <c r="AH118" s="86" t="s">
        <v>198</v>
      </c>
    </row>
    <row r="119" spans="1:34" ht="27.6" hidden="1">
      <c r="A119" s="86">
        <f t="shared" si="19"/>
        <v>32</v>
      </c>
      <c r="B119" s="87" t="s">
        <v>153</v>
      </c>
      <c r="C119" s="96">
        <f t="shared" si="20"/>
        <v>0</v>
      </c>
      <c r="D119" s="96">
        <f t="shared" si="21"/>
        <v>0</v>
      </c>
      <c r="E119" s="96"/>
      <c r="F119" s="96"/>
      <c r="G119" s="96"/>
      <c r="H119" s="96"/>
      <c r="I119" s="96"/>
      <c r="J119" s="96"/>
      <c r="K119" s="96"/>
      <c r="L119" s="96">
        <f t="shared" si="22"/>
        <v>0</v>
      </c>
      <c r="M119" s="96"/>
      <c r="N119" s="96"/>
      <c r="O119" s="96"/>
      <c r="P119" s="96"/>
      <c r="Q119" s="96"/>
      <c r="R119" s="96"/>
      <c r="S119" s="96"/>
      <c r="T119" s="96"/>
      <c r="U119" s="96"/>
      <c r="V119" s="96"/>
      <c r="W119" s="96"/>
      <c r="X119" s="96"/>
      <c r="Y119" s="96"/>
      <c r="Z119" s="96"/>
      <c r="AA119" s="96"/>
      <c r="AB119" s="96"/>
      <c r="AC119" s="96"/>
      <c r="AD119" s="96"/>
      <c r="AE119" s="96"/>
      <c r="AF119" s="119"/>
      <c r="AG119" s="88">
        <v>1007698</v>
      </c>
      <c r="AH119" s="86" t="s">
        <v>198</v>
      </c>
    </row>
    <row r="120" spans="1:34" ht="27.6" hidden="1">
      <c r="A120" s="86">
        <f t="shared" si="19"/>
        <v>33</v>
      </c>
      <c r="B120" s="87" t="s">
        <v>154</v>
      </c>
      <c r="C120" s="96">
        <f t="shared" si="20"/>
        <v>0</v>
      </c>
      <c r="D120" s="96">
        <f t="shared" si="21"/>
        <v>0</v>
      </c>
      <c r="E120" s="96"/>
      <c r="F120" s="96"/>
      <c r="G120" s="96"/>
      <c r="H120" s="96"/>
      <c r="I120" s="96"/>
      <c r="J120" s="96"/>
      <c r="K120" s="96"/>
      <c r="L120" s="96">
        <f t="shared" si="22"/>
        <v>0</v>
      </c>
      <c r="M120" s="96"/>
      <c r="N120" s="96"/>
      <c r="O120" s="96"/>
      <c r="P120" s="96"/>
      <c r="Q120" s="96"/>
      <c r="R120" s="96"/>
      <c r="S120" s="96"/>
      <c r="T120" s="96"/>
      <c r="U120" s="96"/>
      <c r="V120" s="96"/>
      <c r="W120" s="96"/>
      <c r="X120" s="96"/>
      <c r="Y120" s="96"/>
      <c r="Z120" s="96"/>
      <c r="AA120" s="96"/>
      <c r="AB120" s="96"/>
      <c r="AC120" s="96"/>
      <c r="AD120" s="96"/>
      <c r="AE120" s="96"/>
      <c r="AF120" s="119"/>
      <c r="AG120" s="88">
        <v>1042612</v>
      </c>
      <c r="AH120" s="86" t="s">
        <v>196</v>
      </c>
    </row>
    <row r="121" spans="1:34" ht="27.6" hidden="1">
      <c r="A121" s="86">
        <f t="shared" si="19"/>
        <v>34</v>
      </c>
      <c r="B121" s="87" t="s">
        <v>155</v>
      </c>
      <c r="C121" s="96">
        <f t="shared" si="20"/>
        <v>0</v>
      </c>
      <c r="D121" s="96">
        <f t="shared" si="21"/>
        <v>0</v>
      </c>
      <c r="E121" s="96"/>
      <c r="F121" s="96"/>
      <c r="G121" s="96"/>
      <c r="H121" s="96"/>
      <c r="I121" s="96"/>
      <c r="J121" s="96"/>
      <c r="K121" s="96"/>
      <c r="L121" s="96">
        <f t="shared" si="22"/>
        <v>0</v>
      </c>
      <c r="M121" s="96"/>
      <c r="N121" s="96"/>
      <c r="O121" s="96"/>
      <c r="P121" s="96"/>
      <c r="Q121" s="96"/>
      <c r="R121" s="96"/>
      <c r="S121" s="96"/>
      <c r="T121" s="96"/>
      <c r="U121" s="96"/>
      <c r="V121" s="96"/>
      <c r="W121" s="96"/>
      <c r="X121" s="96"/>
      <c r="Y121" s="96"/>
      <c r="Z121" s="96"/>
      <c r="AA121" s="96"/>
      <c r="AB121" s="96"/>
      <c r="AC121" s="96"/>
      <c r="AD121" s="96"/>
      <c r="AE121" s="96"/>
      <c r="AF121" s="119"/>
      <c r="AG121" s="88">
        <v>1038592</v>
      </c>
      <c r="AH121" s="86" t="s">
        <v>196</v>
      </c>
    </row>
    <row r="122" spans="1:34" ht="27.6" hidden="1">
      <c r="A122" s="86">
        <f t="shared" si="19"/>
        <v>35</v>
      </c>
      <c r="B122" s="87" t="s">
        <v>65</v>
      </c>
      <c r="C122" s="96">
        <f t="shared" si="20"/>
        <v>0</v>
      </c>
      <c r="D122" s="96">
        <f t="shared" si="21"/>
        <v>0</v>
      </c>
      <c r="E122" s="96"/>
      <c r="F122" s="96"/>
      <c r="G122" s="96"/>
      <c r="H122" s="96"/>
      <c r="I122" s="96"/>
      <c r="J122" s="96"/>
      <c r="K122" s="96"/>
      <c r="L122" s="96">
        <f t="shared" si="22"/>
        <v>0</v>
      </c>
      <c r="M122" s="96"/>
      <c r="N122" s="96"/>
      <c r="O122" s="96"/>
      <c r="P122" s="96"/>
      <c r="Q122" s="96"/>
      <c r="R122" s="96"/>
      <c r="S122" s="96"/>
      <c r="T122" s="96"/>
      <c r="U122" s="96"/>
      <c r="V122" s="96"/>
      <c r="W122" s="96"/>
      <c r="X122" s="96"/>
      <c r="Y122" s="96"/>
      <c r="Z122" s="96"/>
      <c r="AA122" s="96"/>
      <c r="AB122" s="96"/>
      <c r="AC122" s="96"/>
      <c r="AD122" s="96"/>
      <c r="AE122" s="96"/>
      <c r="AF122" s="119"/>
      <c r="AG122" s="88">
        <v>1040724</v>
      </c>
      <c r="AH122" s="86" t="s">
        <v>195</v>
      </c>
    </row>
    <row r="123" spans="1:34" ht="27.6" hidden="1">
      <c r="A123" s="86">
        <f t="shared" si="19"/>
        <v>36</v>
      </c>
      <c r="B123" s="87" t="s">
        <v>156</v>
      </c>
      <c r="C123" s="96">
        <f t="shared" si="20"/>
        <v>0</v>
      </c>
      <c r="D123" s="96">
        <f t="shared" si="21"/>
        <v>0</v>
      </c>
      <c r="E123" s="96"/>
      <c r="F123" s="96"/>
      <c r="G123" s="96"/>
      <c r="H123" s="96"/>
      <c r="I123" s="96"/>
      <c r="J123" s="96"/>
      <c r="K123" s="96"/>
      <c r="L123" s="96">
        <f t="shared" si="22"/>
        <v>0</v>
      </c>
      <c r="M123" s="96"/>
      <c r="N123" s="96"/>
      <c r="O123" s="96"/>
      <c r="P123" s="96"/>
      <c r="Q123" s="96"/>
      <c r="R123" s="96"/>
      <c r="S123" s="96"/>
      <c r="T123" s="96"/>
      <c r="U123" s="96"/>
      <c r="V123" s="96"/>
      <c r="W123" s="96"/>
      <c r="X123" s="96"/>
      <c r="Y123" s="96"/>
      <c r="Z123" s="96"/>
      <c r="AA123" s="96"/>
      <c r="AB123" s="96"/>
      <c r="AC123" s="96"/>
      <c r="AD123" s="96"/>
      <c r="AE123" s="96"/>
      <c r="AF123" s="119"/>
      <c r="AG123" s="88">
        <v>1040630</v>
      </c>
      <c r="AH123" s="86" t="s">
        <v>196</v>
      </c>
    </row>
    <row r="124" spans="1:34" ht="27.6" hidden="1">
      <c r="A124" s="86">
        <f t="shared" si="19"/>
        <v>37</v>
      </c>
      <c r="B124" s="87" t="s">
        <v>71</v>
      </c>
      <c r="C124" s="96">
        <f t="shared" si="20"/>
        <v>0</v>
      </c>
      <c r="D124" s="96">
        <f t="shared" si="21"/>
        <v>0</v>
      </c>
      <c r="E124" s="96"/>
      <c r="F124" s="96"/>
      <c r="G124" s="96"/>
      <c r="H124" s="96"/>
      <c r="I124" s="96"/>
      <c r="J124" s="96"/>
      <c r="K124" s="96"/>
      <c r="L124" s="96">
        <f t="shared" si="22"/>
        <v>0</v>
      </c>
      <c r="M124" s="96"/>
      <c r="N124" s="96"/>
      <c r="O124" s="96"/>
      <c r="P124" s="96"/>
      <c r="Q124" s="96"/>
      <c r="R124" s="96"/>
      <c r="S124" s="96"/>
      <c r="T124" s="96"/>
      <c r="U124" s="96"/>
      <c r="V124" s="96"/>
      <c r="W124" s="96"/>
      <c r="X124" s="96"/>
      <c r="Y124" s="96"/>
      <c r="Z124" s="96"/>
      <c r="AA124" s="96"/>
      <c r="AB124" s="96"/>
      <c r="AC124" s="96"/>
      <c r="AD124" s="96"/>
      <c r="AE124" s="96"/>
      <c r="AF124" s="119"/>
      <c r="AG124" s="88">
        <v>1040631</v>
      </c>
      <c r="AH124" s="86" t="s">
        <v>197</v>
      </c>
    </row>
    <row r="125" spans="1:34" ht="27.6" hidden="1">
      <c r="A125" s="86">
        <f t="shared" si="19"/>
        <v>38</v>
      </c>
      <c r="B125" s="87" t="s">
        <v>73</v>
      </c>
      <c r="C125" s="96">
        <f t="shared" si="20"/>
        <v>0</v>
      </c>
      <c r="D125" s="96">
        <f t="shared" si="21"/>
        <v>0</v>
      </c>
      <c r="E125" s="96"/>
      <c r="F125" s="96"/>
      <c r="G125" s="96"/>
      <c r="H125" s="96"/>
      <c r="I125" s="96"/>
      <c r="J125" s="96"/>
      <c r="K125" s="96"/>
      <c r="L125" s="96">
        <f t="shared" si="22"/>
        <v>0</v>
      </c>
      <c r="M125" s="96"/>
      <c r="N125" s="96"/>
      <c r="O125" s="96"/>
      <c r="P125" s="96"/>
      <c r="Q125" s="96"/>
      <c r="R125" s="96"/>
      <c r="S125" s="96"/>
      <c r="T125" s="96"/>
      <c r="U125" s="96"/>
      <c r="V125" s="96"/>
      <c r="W125" s="96"/>
      <c r="X125" s="96"/>
      <c r="Y125" s="96"/>
      <c r="Z125" s="96"/>
      <c r="AA125" s="96"/>
      <c r="AB125" s="96"/>
      <c r="AC125" s="96"/>
      <c r="AD125" s="96"/>
      <c r="AE125" s="96"/>
      <c r="AF125" s="119"/>
      <c r="AG125" s="88">
        <v>1005735</v>
      </c>
      <c r="AH125" s="86" t="s">
        <v>198</v>
      </c>
    </row>
    <row r="126" spans="1:34" ht="27.6" hidden="1">
      <c r="A126" s="86">
        <f t="shared" si="19"/>
        <v>39</v>
      </c>
      <c r="B126" s="87" t="s">
        <v>157</v>
      </c>
      <c r="C126" s="96">
        <f t="shared" si="20"/>
        <v>0</v>
      </c>
      <c r="D126" s="96">
        <f t="shared" si="21"/>
        <v>0</v>
      </c>
      <c r="E126" s="96"/>
      <c r="F126" s="96"/>
      <c r="G126" s="96"/>
      <c r="H126" s="96"/>
      <c r="I126" s="96"/>
      <c r="J126" s="96"/>
      <c r="K126" s="96"/>
      <c r="L126" s="96">
        <f t="shared" si="22"/>
        <v>0</v>
      </c>
      <c r="M126" s="96"/>
      <c r="N126" s="96"/>
      <c r="O126" s="96"/>
      <c r="P126" s="96"/>
      <c r="Q126" s="96"/>
      <c r="R126" s="96"/>
      <c r="S126" s="96"/>
      <c r="T126" s="96"/>
      <c r="U126" s="96"/>
      <c r="V126" s="96"/>
      <c r="W126" s="96"/>
      <c r="X126" s="96"/>
      <c r="Y126" s="96"/>
      <c r="Z126" s="96"/>
      <c r="AA126" s="96"/>
      <c r="AB126" s="96"/>
      <c r="AC126" s="96"/>
      <c r="AD126" s="96"/>
      <c r="AE126" s="96"/>
      <c r="AF126" s="119"/>
      <c r="AG126" s="88">
        <v>1120423</v>
      </c>
      <c r="AH126" s="86" t="s">
        <v>197</v>
      </c>
    </row>
    <row r="127" spans="1:34" ht="27.6" hidden="1">
      <c r="A127" s="86">
        <f t="shared" si="19"/>
        <v>40</v>
      </c>
      <c r="B127" s="87" t="s">
        <v>158</v>
      </c>
      <c r="C127" s="96">
        <f t="shared" si="20"/>
        <v>0</v>
      </c>
      <c r="D127" s="96">
        <f t="shared" si="21"/>
        <v>0</v>
      </c>
      <c r="E127" s="96"/>
      <c r="F127" s="96"/>
      <c r="G127" s="96"/>
      <c r="H127" s="96"/>
      <c r="I127" s="96"/>
      <c r="J127" s="96"/>
      <c r="K127" s="96"/>
      <c r="L127" s="96">
        <f t="shared" si="22"/>
        <v>0</v>
      </c>
      <c r="M127" s="96"/>
      <c r="N127" s="96"/>
      <c r="O127" s="96"/>
      <c r="P127" s="96"/>
      <c r="Q127" s="96"/>
      <c r="R127" s="96"/>
      <c r="S127" s="96"/>
      <c r="T127" s="96"/>
      <c r="U127" s="96"/>
      <c r="V127" s="96"/>
      <c r="W127" s="96"/>
      <c r="X127" s="96"/>
      <c r="Y127" s="96"/>
      <c r="Z127" s="96"/>
      <c r="AA127" s="96"/>
      <c r="AB127" s="96"/>
      <c r="AC127" s="96"/>
      <c r="AD127" s="96"/>
      <c r="AE127" s="96"/>
      <c r="AF127" s="119"/>
      <c r="AG127" s="88">
        <v>1007705</v>
      </c>
      <c r="AH127" s="86" t="s">
        <v>198</v>
      </c>
    </row>
    <row r="128" spans="1:34" ht="27.6" hidden="1">
      <c r="A128" s="86">
        <f t="shared" si="19"/>
        <v>41</v>
      </c>
      <c r="B128" s="87" t="s">
        <v>72</v>
      </c>
      <c r="C128" s="96">
        <f t="shared" si="20"/>
        <v>0</v>
      </c>
      <c r="D128" s="96">
        <f t="shared" si="21"/>
        <v>0</v>
      </c>
      <c r="E128" s="96"/>
      <c r="F128" s="96"/>
      <c r="G128" s="96"/>
      <c r="H128" s="96"/>
      <c r="I128" s="96"/>
      <c r="J128" s="96"/>
      <c r="K128" s="96"/>
      <c r="L128" s="96">
        <f t="shared" si="22"/>
        <v>0</v>
      </c>
      <c r="M128" s="96"/>
      <c r="N128" s="96"/>
      <c r="O128" s="96"/>
      <c r="P128" s="96"/>
      <c r="Q128" s="96"/>
      <c r="R128" s="96"/>
      <c r="S128" s="96"/>
      <c r="T128" s="96"/>
      <c r="U128" s="96"/>
      <c r="V128" s="96"/>
      <c r="W128" s="96"/>
      <c r="X128" s="96"/>
      <c r="Y128" s="96"/>
      <c r="Z128" s="96"/>
      <c r="AA128" s="96"/>
      <c r="AB128" s="96"/>
      <c r="AC128" s="96"/>
      <c r="AD128" s="96"/>
      <c r="AE128" s="96"/>
      <c r="AF128" s="119"/>
      <c r="AG128" s="88">
        <v>1010270</v>
      </c>
      <c r="AH128" s="86" t="s">
        <v>198</v>
      </c>
    </row>
    <row r="129" spans="1:34" ht="27.6" hidden="1">
      <c r="A129" s="86">
        <f t="shared" si="19"/>
        <v>42</v>
      </c>
      <c r="B129" s="87" t="s">
        <v>75</v>
      </c>
      <c r="C129" s="96">
        <f t="shared" si="20"/>
        <v>0</v>
      </c>
      <c r="D129" s="96">
        <f t="shared" si="21"/>
        <v>0</v>
      </c>
      <c r="E129" s="96"/>
      <c r="F129" s="96"/>
      <c r="G129" s="96"/>
      <c r="H129" s="96"/>
      <c r="I129" s="96"/>
      <c r="J129" s="96"/>
      <c r="K129" s="96"/>
      <c r="L129" s="96">
        <f t="shared" si="22"/>
        <v>0</v>
      </c>
      <c r="M129" s="96"/>
      <c r="N129" s="96"/>
      <c r="O129" s="96"/>
      <c r="P129" s="96"/>
      <c r="Q129" s="96"/>
      <c r="R129" s="96"/>
      <c r="S129" s="96"/>
      <c r="T129" s="96"/>
      <c r="U129" s="96"/>
      <c r="V129" s="96"/>
      <c r="W129" s="96"/>
      <c r="X129" s="96"/>
      <c r="Y129" s="96"/>
      <c r="Z129" s="96"/>
      <c r="AA129" s="96"/>
      <c r="AB129" s="96"/>
      <c r="AC129" s="96"/>
      <c r="AD129" s="96"/>
      <c r="AE129" s="96"/>
      <c r="AF129" s="119"/>
      <c r="AG129" s="88">
        <v>1010249</v>
      </c>
      <c r="AH129" s="86" t="s">
        <v>199</v>
      </c>
    </row>
    <row r="130" spans="1:34" s="72" customFormat="1" hidden="1">
      <c r="A130" s="121" t="s">
        <v>8</v>
      </c>
      <c r="B130" s="69" t="s">
        <v>76</v>
      </c>
      <c r="C130" s="96">
        <f t="shared" si="20"/>
        <v>0</v>
      </c>
      <c r="D130" s="96">
        <f t="shared" si="21"/>
        <v>0</v>
      </c>
      <c r="E130" s="95">
        <f t="shared" ref="E130:AE130" si="23">SUM(E131:E143)</f>
        <v>0</v>
      </c>
      <c r="F130" s="95">
        <f t="shared" si="23"/>
        <v>0</v>
      </c>
      <c r="G130" s="95">
        <f t="shared" si="23"/>
        <v>0</v>
      </c>
      <c r="H130" s="95">
        <f t="shared" si="23"/>
        <v>0</v>
      </c>
      <c r="I130" s="95">
        <f t="shared" si="23"/>
        <v>0</v>
      </c>
      <c r="J130" s="95">
        <f t="shared" si="23"/>
        <v>0</v>
      </c>
      <c r="K130" s="95">
        <f t="shared" si="23"/>
        <v>0</v>
      </c>
      <c r="L130" s="96">
        <f t="shared" si="22"/>
        <v>0</v>
      </c>
      <c r="M130" s="95">
        <f t="shared" si="23"/>
        <v>0</v>
      </c>
      <c r="N130" s="95">
        <f t="shared" si="23"/>
        <v>0</v>
      </c>
      <c r="O130" s="95">
        <f t="shared" si="23"/>
        <v>0</v>
      </c>
      <c r="P130" s="95">
        <f t="shared" si="23"/>
        <v>0</v>
      </c>
      <c r="Q130" s="95">
        <f t="shared" si="23"/>
        <v>0</v>
      </c>
      <c r="R130" s="95">
        <f t="shared" si="23"/>
        <v>0</v>
      </c>
      <c r="S130" s="95">
        <f t="shared" si="23"/>
        <v>0</v>
      </c>
      <c r="T130" s="95">
        <f t="shared" si="23"/>
        <v>0</v>
      </c>
      <c r="U130" s="95">
        <f t="shared" si="23"/>
        <v>0</v>
      </c>
      <c r="V130" s="95">
        <f t="shared" si="23"/>
        <v>0</v>
      </c>
      <c r="W130" s="95">
        <f t="shared" si="23"/>
        <v>0</v>
      </c>
      <c r="X130" s="95">
        <f t="shared" si="23"/>
        <v>0</v>
      </c>
      <c r="Y130" s="95">
        <f t="shared" si="23"/>
        <v>0</v>
      </c>
      <c r="Z130" s="95">
        <f t="shared" si="23"/>
        <v>0</v>
      </c>
      <c r="AA130" s="95">
        <f t="shared" si="23"/>
        <v>0</v>
      </c>
      <c r="AB130" s="95">
        <f t="shared" si="23"/>
        <v>0</v>
      </c>
      <c r="AC130" s="95">
        <f t="shared" si="23"/>
        <v>0</v>
      </c>
      <c r="AD130" s="95">
        <f t="shared" si="23"/>
        <v>0</v>
      </c>
      <c r="AE130" s="95">
        <f t="shared" si="23"/>
        <v>0</v>
      </c>
      <c r="AF130" s="70">
        <f>SUM(AF131:AF143)</f>
        <v>0</v>
      </c>
      <c r="AG130" s="71"/>
      <c r="AH130" s="86"/>
    </row>
    <row r="131" spans="1:34" ht="27.6" hidden="1">
      <c r="A131" s="86">
        <f>A129+1</f>
        <v>43</v>
      </c>
      <c r="B131" s="87" t="s">
        <v>114</v>
      </c>
      <c r="C131" s="96">
        <f t="shared" si="20"/>
        <v>0</v>
      </c>
      <c r="D131" s="96">
        <f t="shared" si="21"/>
        <v>0</v>
      </c>
      <c r="E131" s="96"/>
      <c r="F131" s="96"/>
      <c r="G131" s="96"/>
      <c r="H131" s="96"/>
      <c r="I131" s="96"/>
      <c r="J131" s="96"/>
      <c r="K131" s="96"/>
      <c r="L131" s="96">
        <f t="shared" si="22"/>
        <v>0</v>
      </c>
      <c r="M131" s="96"/>
      <c r="N131" s="96"/>
      <c r="O131" s="96"/>
      <c r="P131" s="96"/>
      <c r="Q131" s="96"/>
      <c r="R131" s="96"/>
      <c r="S131" s="96"/>
      <c r="T131" s="96"/>
      <c r="U131" s="96"/>
      <c r="V131" s="96"/>
      <c r="W131" s="96"/>
      <c r="X131" s="96"/>
      <c r="Y131" s="96"/>
      <c r="Z131" s="96"/>
      <c r="AA131" s="96"/>
      <c r="AB131" s="96"/>
      <c r="AC131" s="96"/>
      <c r="AD131" s="96"/>
      <c r="AE131" s="96"/>
      <c r="AF131" s="119"/>
      <c r="AG131" s="88">
        <v>1011665</v>
      </c>
      <c r="AH131" s="86" t="s">
        <v>187</v>
      </c>
    </row>
    <row r="132" spans="1:34" ht="33" hidden="1" customHeight="1">
      <c r="A132" s="86">
        <v>30</v>
      </c>
      <c r="B132" s="87" t="s">
        <v>115</v>
      </c>
      <c r="C132" s="96">
        <f t="shared" si="20"/>
        <v>0</v>
      </c>
      <c r="D132" s="96">
        <f t="shared" si="21"/>
        <v>0</v>
      </c>
      <c r="E132" s="96"/>
      <c r="F132" s="96"/>
      <c r="G132" s="96"/>
      <c r="H132" s="96"/>
      <c r="I132" s="96"/>
      <c r="J132" s="96"/>
      <c r="K132" s="96"/>
      <c r="L132" s="96">
        <f t="shared" si="22"/>
        <v>0</v>
      </c>
      <c r="M132" s="96"/>
      <c r="N132" s="96"/>
      <c r="O132" s="96"/>
      <c r="P132" s="96"/>
      <c r="Q132" s="96"/>
      <c r="R132" s="96"/>
      <c r="S132" s="96"/>
      <c r="T132" s="96"/>
      <c r="U132" s="96"/>
      <c r="V132" s="96"/>
      <c r="W132" s="96"/>
      <c r="X132" s="96"/>
      <c r="Y132" s="96"/>
      <c r="Z132" s="96"/>
      <c r="AA132" s="96"/>
      <c r="AB132" s="96"/>
      <c r="AC132" s="96"/>
      <c r="AD132" s="96"/>
      <c r="AE132" s="96"/>
      <c r="AF132" s="96"/>
      <c r="AG132" s="88">
        <v>1011667</v>
      </c>
      <c r="AH132" s="86" t="s">
        <v>187</v>
      </c>
    </row>
    <row r="133" spans="1:34" ht="27.6" hidden="1">
      <c r="A133" s="86">
        <f t="shared" ref="A133:A143" si="24">A132+1</f>
        <v>31</v>
      </c>
      <c r="B133" s="87" t="s">
        <v>116</v>
      </c>
      <c r="C133" s="96">
        <f t="shared" si="20"/>
        <v>0</v>
      </c>
      <c r="D133" s="96">
        <f t="shared" si="21"/>
        <v>0</v>
      </c>
      <c r="E133" s="96"/>
      <c r="F133" s="96"/>
      <c r="G133" s="96"/>
      <c r="H133" s="96"/>
      <c r="I133" s="96"/>
      <c r="J133" s="96"/>
      <c r="K133" s="96"/>
      <c r="L133" s="96">
        <f t="shared" si="22"/>
        <v>0</v>
      </c>
      <c r="M133" s="96"/>
      <c r="N133" s="96"/>
      <c r="O133" s="96"/>
      <c r="P133" s="96"/>
      <c r="Q133" s="96"/>
      <c r="R133" s="96"/>
      <c r="S133" s="96"/>
      <c r="T133" s="96"/>
      <c r="U133" s="96"/>
      <c r="V133" s="96"/>
      <c r="W133" s="96"/>
      <c r="X133" s="96"/>
      <c r="Y133" s="96"/>
      <c r="Z133" s="96"/>
      <c r="AA133" s="96"/>
      <c r="AB133" s="96"/>
      <c r="AC133" s="96"/>
      <c r="AD133" s="96"/>
      <c r="AE133" s="96"/>
      <c r="AF133" s="96"/>
      <c r="AG133" s="88">
        <v>1083303</v>
      </c>
      <c r="AH133" s="86" t="s">
        <v>188</v>
      </c>
    </row>
    <row r="134" spans="1:34" ht="27.6" hidden="1">
      <c r="A134" s="86">
        <f t="shared" si="24"/>
        <v>32</v>
      </c>
      <c r="B134" s="87" t="s">
        <v>117</v>
      </c>
      <c r="C134" s="96">
        <f t="shared" si="20"/>
        <v>0</v>
      </c>
      <c r="D134" s="96">
        <f t="shared" si="21"/>
        <v>0</v>
      </c>
      <c r="E134" s="96"/>
      <c r="F134" s="96"/>
      <c r="G134" s="96"/>
      <c r="H134" s="96"/>
      <c r="I134" s="96"/>
      <c r="J134" s="96"/>
      <c r="K134" s="96"/>
      <c r="L134" s="96">
        <f t="shared" si="22"/>
        <v>0</v>
      </c>
      <c r="M134" s="96"/>
      <c r="N134" s="96"/>
      <c r="O134" s="96"/>
      <c r="P134" s="96"/>
      <c r="Q134" s="96"/>
      <c r="R134" s="96"/>
      <c r="S134" s="96"/>
      <c r="T134" s="96"/>
      <c r="U134" s="96"/>
      <c r="V134" s="96"/>
      <c r="W134" s="96"/>
      <c r="X134" s="96"/>
      <c r="Y134" s="96"/>
      <c r="Z134" s="96"/>
      <c r="AA134" s="96"/>
      <c r="AB134" s="96"/>
      <c r="AC134" s="96"/>
      <c r="AD134" s="96"/>
      <c r="AE134" s="96"/>
      <c r="AF134" s="96"/>
      <c r="AG134" s="88">
        <v>1157666</v>
      </c>
      <c r="AH134" s="86" t="s">
        <v>185</v>
      </c>
    </row>
    <row r="135" spans="1:34" ht="27.6" hidden="1">
      <c r="A135" s="86">
        <f t="shared" si="24"/>
        <v>33</v>
      </c>
      <c r="B135" s="87" t="s">
        <v>118</v>
      </c>
      <c r="C135" s="96">
        <f t="shared" si="20"/>
        <v>0</v>
      </c>
      <c r="D135" s="96">
        <f t="shared" si="21"/>
        <v>0</v>
      </c>
      <c r="E135" s="96"/>
      <c r="F135" s="96"/>
      <c r="G135" s="96"/>
      <c r="H135" s="96"/>
      <c r="I135" s="96"/>
      <c r="J135" s="96"/>
      <c r="K135" s="96"/>
      <c r="L135" s="96">
        <f t="shared" si="22"/>
        <v>0</v>
      </c>
      <c r="M135" s="96"/>
      <c r="N135" s="96"/>
      <c r="O135" s="96"/>
      <c r="P135" s="96"/>
      <c r="Q135" s="96"/>
      <c r="R135" s="96"/>
      <c r="S135" s="96"/>
      <c r="T135" s="96"/>
      <c r="U135" s="96"/>
      <c r="V135" s="96"/>
      <c r="W135" s="96"/>
      <c r="X135" s="96"/>
      <c r="Y135" s="96"/>
      <c r="Z135" s="96"/>
      <c r="AA135" s="96"/>
      <c r="AB135" s="96"/>
      <c r="AC135" s="96"/>
      <c r="AD135" s="96"/>
      <c r="AE135" s="96"/>
      <c r="AF135" s="96"/>
      <c r="AG135" s="88">
        <v>1157669</v>
      </c>
      <c r="AH135" s="86" t="s">
        <v>186</v>
      </c>
    </row>
    <row r="136" spans="1:34" ht="28.2" hidden="1" customHeight="1">
      <c r="A136" s="86">
        <v>31</v>
      </c>
      <c r="B136" s="87" t="s">
        <v>148</v>
      </c>
      <c r="C136" s="96">
        <f t="shared" si="20"/>
        <v>0</v>
      </c>
      <c r="D136" s="96">
        <f t="shared" si="21"/>
        <v>0</v>
      </c>
      <c r="E136" s="96"/>
      <c r="F136" s="96">
        <v>0</v>
      </c>
      <c r="G136" s="96"/>
      <c r="H136" s="96"/>
      <c r="I136" s="96"/>
      <c r="J136" s="96"/>
      <c r="K136" s="96"/>
      <c r="L136" s="96">
        <f t="shared" si="22"/>
        <v>0</v>
      </c>
      <c r="M136" s="96"/>
      <c r="N136" s="96"/>
      <c r="O136" s="96"/>
      <c r="P136" s="96"/>
      <c r="Q136" s="96"/>
      <c r="R136" s="96"/>
      <c r="S136" s="96"/>
      <c r="T136" s="96"/>
      <c r="U136" s="96"/>
      <c r="V136" s="96"/>
      <c r="W136" s="96"/>
      <c r="X136" s="96"/>
      <c r="Y136" s="96"/>
      <c r="Z136" s="96"/>
      <c r="AA136" s="96"/>
      <c r="AB136" s="96"/>
      <c r="AC136" s="96"/>
      <c r="AD136" s="96"/>
      <c r="AE136" s="96"/>
      <c r="AF136" s="96"/>
      <c r="AG136" s="88">
        <v>1157678</v>
      </c>
      <c r="AH136" s="86" t="s">
        <v>200</v>
      </c>
    </row>
    <row r="137" spans="1:34" ht="27.6" hidden="1">
      <c r="A137" s="86">
        <f t="shared" si="24"/>
        <v>32</v>
      </c>
      <c r="B137" s="87" t="s">
        <v>145</v>
      </c>
      <c r="C137" s="96">
        <f t="shared" si="20"/>
        <v>0</v>
      </c>
      <c r="D137" s="96">
        <f t="shared" si="21"/>
        <v>0</v>
      </c>
      <c r="E137" s="96"/>
      <c r="F137" s="96"/>
      <c r="G137" s="96"/>
      <c r="H137" s="96"/>
      <c r="I137" s="96"/>
      <c r="J137" s="96"/>
      <c r="K137" s="96"/>
      <c r="L137" s="96">
        <f t="shared" si="22"/>
        <v>0</v>
      </c>
      <c r="M137" s="96"/>
      <c r="N137" s="96"/>
      <c r="O137" s="96"/>
      <c r="P137" s="96"/>
      <c r="Q137" s="96"/>
      <c r="R137" s="96"/>
      <c r="S137" s="96"/>
      <c r="T137" s="96"/>
      <c r="U137" s="96"/>
      <c r="V137" s="96"/>
      <c r="W137" s="96"/>
      <c r="X137" s="96"/>
      <c r="Y137" s="96"/>
      <c r="Z137" s="96"/>
      <c r="AA137" s="96"/>
      <c r="AB137" s="96"/>
      <c r="AC137" s="96"/>
      <c r="AD137" s="96"/>
      <c r="AE137" s="96"/>
      <c r="AF137" s="119"/>
      <c r="AG137" s="88">
        <v>1124554</v>
      </c>
      <c r="AH137" s="86" t="s">
        <v>191</v>
      </c>
    </row>
    <row r="138" spans="1:34" ht="27.6" hidden="1">
      <c r="A138" s="86">
        <f t="shared" si="24"/>
        <v>33</v>
      </c>
      <c r="B138" s="87" t="s">
        <v>146</v>
      </c>
      <c r="C138" s="96">
        <f t="shared" si="20"/>
        <v>0</v>
      </c>
      <c r="D138" s="96">
        <f t="shared" si="21"/>
        <v>0</v>
      </c>
      <c r="E138" s="96"/>
      <c r="F138" s="96"/>
      <c r="G138" s="96"/>
      <c r="H138" s="96"/>
      <c r="I138" s="96"/>
      <c r="J138" s="96"/>
      <c r="K138" s="96"/>
      <c r="L138" s="96">
        <f t="shared" si="22"/>
        <v>0</v>
      </c>
      <c r="M138" s="96"/>
      <c r="N138" s="96"/>
      <c r="O138" s="96"/>
      <c r="P138" s="96"/>
      <c r="Q138" s="96"/>
      <c r="R138" s="96"/>
      <c r="S138" s="96"/>
      <c r="T138" s="96"/>
      <c r="U138" s="96"/>
      <c r="V138" s="96"/>
      <c r="W138" s="96"/>
      <c r="X138" s="96"/>
      <c r="Y138" s="96"/>
      <c r="Z138" s="96"/>
      <c r="AA138" s="96"/>
      <c r="AB138" s="96"/>
      <c r="AC138" s="96"/>
      <c r="AD138" s="96"/>
      <c r="AE138" s="96"/>
      <c r="AF138" s="119"/>
      <c r="AG138" s="88">
        <v>1117665</v>
      </c>
      <c r="AH138" s="86" t="s">
        <v>190</v>
      </c>
    </row>
    <row r="139" spans="1:34" ht="27.6" hidden="1">
      <c r="A139" s="86">
        <f t="shared" si="24"/>
        <v>34</v>
      </c>
      <c r="B139" s="87" t="s">
        <v>147</v>
      </c>
      <c r="C139" s="96">
        <f t="shared" si="20"/>
        <v>0</v>
      </c>
      <c r="D139" s="96">
        <f t="shared" si="21"/>
        <v>0</v>
      </c>
      <c r="E139" s="96"/>
      <c r="F139" s="96"/>
      <c r="G139" s="96"/>
      <c r="H139" s="96"/>
      <c r="I139" s="96"/>
      <c r="J139" s="96"/>
      <c r="K139" s="96"/>
      <c r="L139" s="96">
        <f t="shared" si="22"/>
        <v>0</v>
      </c>
      <c r="M139" s="96"/>
      <c r="N139" s="96"/>
      <c r="O139" s="96"/>
      <c r="P139" s="96"/>
      <c r="Q139" s="96"/>
      <c r="R139" s="96"/>
      <c r="S139" s="96"/>
      <c r="T139" s="96"/>
      <c r="U139" s="96"/>
      <c r="V139" s="96"/>
      <c r="W139" s="96"/>
      <c r="X139" s="96"/>
      <c r="Y139" s="96"/>
      <c r="Z139" s="96"/>
      <c r="AA139" s="96"/>
      <c r="AB139" s="96"/>
      <c r="AC139" s="96"/>
      <c r="AD139" s="96"/>
      <c r="AE139" s="96"/>
      <c r="AF139" s="119"/>
      <c r="AG139" s="88">
        <v>3029286</v>
      </c>
      <c r="AH139" s="86" t="s">
        <v>193</v>
      </c>
    </row>
    <row r="140" spans="1:34" ht="27.6" hidden="1">
      <c r="A140" s="86">
        <f t="shared" si="24"/>
        <v>35</v>
      </c>
      <c r="B140" s="87" t="s">
        <v>159</v>
      </c>
      <c r="C140" s="96">
        <f t="shared" si="20"/>
        <v>0</v>
      </c>
      <c r="D140" s="96">
        <f t="shared" si="21"/>
        <v>0</v>
      </c>
      <c r="E140" s="96"/>
      <c r="F140" s="96"/>
      <c r="G140" s="96"/>
      <c r="H140" s="96"/>
      <c r="I140" s="96"/>
      <c r="J140" s="96"/>
      <c r="K140" s="96"/>
      <c r="L140" s="96">
        <f t="shared" si="22"/>
        <v>0</v>
      </c>
      <c r="M140" s="96"/>
      <c r="N140" s="96"/>
      <c r="O140" s="96"/>
      <c r="P140" s="96"/>
      <c r="Q140" s="96"/>
      <c r="R140" s="96"/>
      <c r="S140" s="96"/>
      <c r="T140" s="96"/>
      <c r="U140" s="96"/>
      <c r="V140" s="96"/>
      <c r="W140" s="96"/>
      <c r="X140" s="96"/>
      <c r="Y140" s="96"/>
      <c r="Z140" s="96"/>
      <c r="AA140" s="96"/>
      <c r="AB140" s="96"/>
      <c r="AC140" s="96"/>
      <c r="AD140" s="96"/>
      <c r="AE140" s="96"/>
      <c r="AF140" s="119"/>
      <c r="AG140" s="88">
        <v>1122705</v>
      </c>
      <c r="AH140" s="86" t="s">
        <v>194</v>
      </c>
    </row>
    <row r="141" spans="1:34" ht="27.6" hidden="1">
      <c r="A141" s="86">
        <f t="shared" si="24"/>
        <v>36</v>
      </c>
      <c r="B141" s="87" t="s">
        <v>160</v>
      </c>
      <c r="C141" s="96">
        <f t="shared" si="20"/>
        <v>0</v>
      </c>
      <c r="D141" s="96">
        <f t="shared" si="21"/>
        <v>0</v>
      </c>
      <c r="E141" s="96"/>
      <c r="F141" s="96"/>
      <c r="G141" s="96"/>
      <c r="H141" s="96"/>
      <c r="I141" s="96"/>
      <c r="J141" s="96"/>
      <c r="K141" s="96"/>
      <c r="L141" s="96">
        <f t="shared" si="22"/>
        <v>0</v>
      </c>
      <c r="M141" s="96"/>
      <c r="N141" s="96"/>
      <c r="O141" s="96"/>
      <c r="P141" s="96"/>
      <c r="Q141" s="96"/>
      <c r="R141" s="96"/>
      <c r="S141" s="96"/>
      <c r="T141" s="96"/>
      <c r="U141" s="96"/>
      <c r="V141" s="96"/>
      <c r="W141" s="96"/>
      <c r="X141" s="96"/>
      <c r="Y141" s="96"/>
      <c r="Z141" s="96"/>
      <c r="AA141" s="96"/>
      <c r="AB141" s="96"/>
      <c r="AC141" s="96"/>
      <c r="AD141" s="96"/>
      <c r="AE141" s="96"/>
      <c r="AF141" s="119"/>
      <c r="AG141" s="88">
        <v>1040669</v>
      </c>
      <c r="AH141" s="86" t="s">
        <v>197</v>
      </c>
    </row>
    <row r="142" spans="1:34" ht="27.6" hidden="1">
      <c r="A142" s="86">
        <f t="shared" si="24"/>
        <v>37</v>
      </c>
      <c r="B142" s="87" t="s">
        <v>161</v>
      </c>
      <c r="C142" s="96">
        <f t="shared" si="20"/>
        <v>0</v>
      </c>
      <c r="D142" s="96">
        <f t="shared" si="21"/>
        <v>0</v>
      </c>
      <c r="E142" s="96"/>
      <c r="F142" s="96"/>
      <c r="G142" s="96"/>
      <c r="H142" s="96"/>
      <c r="I142" s="96"/>
      <c r="J142" s="96"/>
      <c r="K142" s="96"/>
      <c r="L142" s="96">
        <f t="shared" si="22"/>
        <v>0</v>
      </c>
      <c r="M142" s="96"/>
      <c r="N142" s="96"/>
      <c r="O142" s="96"/>
      <c r="P142" s="96"/>
      <c r="Q142" s="96"/>
      <c r="R142" s="96"/>
      <c r="S142" s="96"/>
      <c r="T142" s="96"/>
      <c r="U142" s="96"/>
      <c r="V142" s="96"/>
      <c r="W142" s="96"/>
      <c r="X142" s="96"/>
      <c r="Y142" s="96"/>
      <c r="Z142" s="96"/>
      <c r="AA142" s="96"/>
      <c r="AB142" s="96"/>
      <c r="AC142" s="96"/>
      <c r="AD142" s="96"/>
      <c r="AE142" s="96"/>
      <c r="AF142" s="119"/>
      <c r="AG142" s="88">
        <v>1032150</v>
      </c>
      <c r="AH142" s="86" t="s">
        <v>198</v>
      </c>
    </row>
    <row r="143" spans="1:34" ht="27.6" hidden="1">
      <c r="A143" s="86">
        <f t="shared" si="24"/>
        <v>38</v>
      </c>
      <c r="B143" s="87" t="s">
        <v>162</v>
      </c>
      <c r="C143" s="96">
        <f t="shared" si="20"/>
        <v>0</v>
      </c>
      <c r="D143" s="96">
        <f t="shared" si="21"/>
        <v>0</v>
      </c>
      <c r="E143" s="96"/>
      <c r="F143" s="96"/>
      <c r="G143" s="96"/>
      <c r="H143" s="96"/>
      <c r="I143" s="96"/>
      <c r="J143" s="96"/>
      <c r="K143" s="96"/>
      <c r="L143" s="96">
        <f t="shared" si="22"/>
        <v>0</v>
      </c>
      <c r="M143" s="96"/>
      <c r="N143" s="96"/>
      <c r="O143" s="96"/>
      <c r="P143" s="96"/>
      <c r="Q143" s="96"/>
      <c r="R143" s="96"/>
      <c r="S143" s="96"/>
      <c r="T143" s="96"/>
      <c r="U143" s="96"/>
      <c r="V143" s="96"/>
      <c r="W143" s="96"/>
      <c r="X143" s="96"/>
      <c r="Y143" s="96"/>
      <c r="Z143" s="96"/>
      <c r="AA143" s="96"/>
      <c r="AB143" s="96"/>
      <c r="AC143" s="96"/>
      <c r="AD143" s="96"/>
      <c r="AE143" s="96"/>
      <c r="AF143" s="119"/>
      <c r="AG143" s="88">
        <v>1026230</v>
      </c>
      <c r="AH143" s="86" t="s">
        <v>199</v>
      </c>
    </row>
    <row r="144" spans="1:34" s="72" customFormat="1" hidden="1">
      <c r="A144" s="121" t="s">
        <v>77</v>
      </c>
      <c r="B144" s="69" t="s">
        <v>78</v>
      </c>
      <c r="C144" s="96">
        <f t="shared" si="20"/>
        <v>0</v>
      </c>
      <c r="D144" s="96">
        <f t="shared" si="21"/>
        <v>0</v>
      </c>
      <c r="E144" s="95">
        <f t="shared" ref="E144:AF144" si="25">E145</f>
        <v>0</v>
      </c>
      <c r="F144" s="95">
        <f t="shared" si="25"/>
        <v>0</v>
      </c>
      <c r="G144" s="95">
        <f t="shared" si="25"/>
        <v>0</v>
      </c>
      <c r="H144" s="95">
        <f t="shared" si="25"/>
        <v>0</v>
      </c>
      <c r="I144" s="95">
        <f t="shared" si="25"/>
        <v>0</v>
      </c>
      <c r="J144" s="95">
        <f t="shared" si="25"/>
        <v>0</v>
      </c>
      <c r="K144" s="95">
        <f t="shared" si="25"/>
        <v>0</v>
      </c>
      <c r="L144" s="96">
        <f t="shared" si="22"/>
        <v>0</v>
      </c>
      <c r="M144" s="95">
        <f t="shared" si="25"/>
        <v>0</v>
      </c>
      <c r="N144" s="95">
        <f t="shared" si="25"/>
        <v>0</v>
      </c>
      <c r="O144" s="95">
        <f t="shared" si="25"/>
        <v>0</v>
      </c>
      <c r="P144" s="95">
        <f t="shared" si="25"/>
        <v>0</v>
      </c>
      <c r="Q144" s="95">
        <f t="shared" si="25"/>
        <v>0</v>
      </c>
      <c r="R144" s="95">
        <f t="shared" si="25"/>
        <v>0</v>
      </c>
      <c r="S144" s="95">
        <f t="shared" si="25"/>
        <v>0</v>
      </c>
      <c r="T144" s="95">
        <f t="shared" si="25"/>
        <v>0</v>
      </c>
      <c r="U144" s="95">
        <f t="shared" si="25"/>
        <v>0</v>
      </c>
      <c r="V144" s="95">
        <f t="shared" si="25"/>
        <v>0</v>
      </c>
      <c r="W144" s="95">
        <f t="shared" si="25"/>
        <v>0</v>
      </c>
      <c r="X144" s="95">
        <f t="shared" si="25"/>
        <v>0</v>
      </c>
      <c r="Y144" s="95">
        <f t="shared" si="25"/>
        <v>0</v>
      </c>
      <c r="Z144" s="95">
        <f t="shared" si="25"/>
        <v>0</v>
      </c>
      <c r="AA144" s="95">
        <f t="shared" si="25"/>
        <v>0</v>
      </c>
      <c r="AB144" s="95">
        <f t="shared" si="25"/>
        <v>0</v>
      </c>
      <c r="AC144" s="95">
        <f t="shared" si="25"/>
        <v>0</v>
      </c>
      <c r="AD144" s="95">
        <f t="shared" si="25"/>
        <v>0</v>
      </c>
      <c r="AE144" s="95">
        <f t="shared" si="25"/>
        <v>0</v>
      </c>
      <c r="AF144" s="70">
        <f t="shared" si="25"/>
        <v>0</v>
      </c>
      <c r="AG144" s="71"/>
      <c r="AH144" s="86"/>
    </row>
    <row r="145" spans="1:34" ht="27.6" hidden="1">
      <c r="A145" s="86">
        <f>A143+1</f>
        <v>39</v>
      </c>
      <c r="B145" s="87" t="s">
        <v>79</v>
      </c>
      <c r="C145" s="96">
        <f t="shared" si="20"/>
        <v>0</v>
      </c>
      <c r="D145" s="96">
        <f t="shared" si="21"/>
        <v>0</v>
      </c>
      <c r="E145" s="96"/>
      <c r="F145" s="96"/>
      <c r="G145" s="96"/>
      <c r="H145" s="96"/>
      <c r="I145" s="96"/>
      <c r="J145" s="96"/>
      <c r="K145" s="96"/>
      <c r="L145" s="96">
        <f t="shared" si="22"/>
        <v>0</v>
      </c>
      <c r="M145" s="96"/>
      <c r="N145" s="96"/>
      <c r="O145" s="96"/>
      <c r="P145" s="96"/>
      <c r="Q145" s="96"/>
      <c r="R145" s="96"/>
      <c r="S145" s="96"/>
      <c r="T145" s="96"/>
      <c r="U145" s="96"/>
      <c r="V145" s="96"/>
      <c r="W145" s="96"/>
      <c r="X145" s="96"/>
      <c r="Y145" s="96"/>
      <c r="Z145" s="96"/>
      <c r="AA145" s="96"/>
      <c r="AB145" s="96"/>
      <c r="AC145" s="96"/>
      <c r="AD145" s="96"/>
      <c r="AE145" s="96"/>
      <c r="AF145" s="119"/>
      <c r="AG145" s="88">
        <v>1079958</v>
      </c>
      <c r="AH145" s="86" t="s">
        <v>196</v>
      </c>
    </row>
    <row r="146" spans="1:34" s="72" customFormat="1" hidden="1">
      <c r="A146" s="121"/>
      <c r="B146" s="69" t="s">
        <v>164</v>
      </c>
      <c r="C146" s="96">
        <f t="shared" si="20"/>
        <v>0</v>
      </c>
      <c r="D146" s="96">
        <f t="shared" si="21"/>
        <v>0</v>
      </c>
      <c r="E146" s="95"/>
      <c r="F146" s="95"/>
      <c r="G146" s="95"/>
      <c r="H146" s="95"/>
      <c r="I146" s="95"/>
      <c r="J146" s="95"/>
      <c r="K146" s="95"/>
      <c r="L146" s="96">
        <f t="shared" si="22"/>
        <v>0</v>
      </c>
      <c r="M146" s="95"/>
      <c r="N146" s="95"/>
      <c r="O146" s="95"/>
      <c r="P146" s="95"/>
      <c r="Q146" s="95"/>
      <c r="R146" s="95"/>
      <c r="S146" s="95"/>
      <c r="T146" s="95"/>
      <c r="U146" s="95"/>
      <c r="V146" s="95"/>
      <c r="W146" s="95"/>
      <c r="X146" s="95"/>
      <c r="Y146" s="95"/>
      <c r="Z146" s="95"/>
      <c r="AA146" s="95"/>
      <c r="AB146" s="95"/>
      <c r="AC146" s="95"/>
      <c r="AD146" s="95"/>
      <c r="AE146" s="95"/>
      <c r="AF146" s="70"/>
      <c r="AG146" s="71"/>
      <c r="AH146" s="121"/>
    </row>
    <row r="147" spans="1:34" s="72" customFormat="1" ht="33" customHeight="1">
      <c r="A147" s="121"/>
      <c r="B147" s="92" t="s">
        <v>6</v>
      </c>
      <c r="C147" s="95">
        <f>C7+C146</f>
        <v>127157636224</v>
      </c>
      <c r="D147" s="95">
        <f t="shared" ref="D147:AF147" si="26">D7+D146</f>
        <v>112239531000</v>
      </c>
      <c r="E147" s="95">
        <f t="shared" si="26"/>
        <v>99693881000</v>
      </c>
      <c r="F147" s="95">
        <f t="shared" si="26"/>
        <v>0</v>
      </c>
      <c r="G147" s="95">
        <f t="shared" si="26"/>
        <v>10997690250</v>
      </c>
      <c r="H147" s="95">
        <f t="shared" si="26"/>
        <v>1547959750</v>
      </c>
      <c r="I147" s="95">
        <f t="shared" si="26"/>
        <v>0</v>
      </c>
      <c r="J147" s="95">
        <f t="shared" si="26"/>
        <v>0</v>
      </c>
      <c r="K147" s="95">
        <f t="shared" si="26"/>
        <v>0</v>
      </c>
      <c r="L147" s="95">
        <f t="shared" si="26"/>
        <v>14918105224</v>
      </c>
      <c r="M147" s="95">
        <f t="shared" si="26"/>
        <v>1086571800</v>
      </c>
      <c r="N147" s="95">
        <f t="shared" si="26"/>
        <v>214176000</v>
      </c>
      <c r="O147" s="95">
        <f t="shared" si="26"/>
        <v>1864134000</v>
      </c>
      <c r="P147" s="95">
        <f t="shared" si="26"/>
        <v>0</v>
      </c>
      <c r="Q147" s="95">
        <f t="shared" si="26"/>
        <v>5919623424</v>
      </c>
      <c r="R147" s="95">
        <f t="shared" si="26"/>
        <v>1152000000</v>
      </c>
      <c r="S147" s="95">
        <f t="shared" si="26"/>
        <v>1864600000</v>
      </c>
      <c r="T147" s="95">
        <f t="shared" si="26"/>
        <v>2817000000</v>
      </c>
      <c r="U147" s="95">
        <f t="shared" si="26"/>
        <v>0</v>
      </c>
      <c r="V147" s="95">
        <f t="shared" si="26"/>
        <v>0</v>
      </c>
      <c r="W147" s="95">
        <f t="shared" si="26"/>
        <v>0</v>
      </c>
      <c r="X147" s="95">
        <f t="shared" si="26"/>
        <v>0</v>
      </c>
      <c r="Y147" s="95">
        <f t="shared" si="26"/>
        <v>0</v>
      </c>
      <c r="Z147" s="95">
        <f t="shared" si="26"/>
        <v>0</v>
      </c>
      <c r="AA147" s="95">
        <f t="shared" si="26"/>
        <v>0</v>
      </c>
      <c r="AB147" s="95">
        <f t="shared" si="26"/>
        <v>0</v>
      </c>
      <c r="AC147" s="95">
        <f t="shared" si="26"/>
        <v>0</v>
      </c>
      <c r="AD147" s="95">
        <f t="shared" si="26"/>
        <v>0</v>
      </c>
      <c r="AE147" s="95">
        <f t="shared" si="26"/>
        <v>0</v>
      </c>
      <c r="AF147" s="70">
        <f t="shared" si="26"/>
        <v>0</v>
      </c>
      <c r="AG147" s="71"/>
      <c r="AH147" s="121"/>
    </row>
    <row r="150" spans="1:34" hidden="1">
      <c r="C150" s="91">
        <f>C147-[1]Sheet1!$C$102</f>
        <v>0</v>
      </c>
      <c r="D150" s="91">
        <f>D147-[1]Sheet1!$D$102</f>
        <v>0</v>
      </c>
      <c r="E150" s="91">
        <f>E147-[1]Sheet1!$E$102</f>
        <v>0</v>
      </c>
      <c r="G150" s="91">
        <f>G147-[1]Sheet1!$G$102</f>
        <v>0</v>
      </c>
      <c r="H150" s="91">
        <f>H147-[1]Sheet1!$H$102</f>
        <v>0</v>
      </c>
      <c r="L150" s="91">
        <f>L147-[1]Sheet1!$I$102</f>
        <v>0</v>
      </c>
      <c r="M150" s="91">
        <f>M147-[1]Sheet1!$J$102</f>
        <v>0</v>
      </c>
      <c r="N150" s="91">
        <f>N147-[1]Sheet1!$K$102</f>
        <v>0</v>
      </c>
      <c r="O150" s="91">
        <f>O147-[1]Sheet1!$L$102</f>
        <v>0</v>
      </c>
      <c r="Q150" s="91">
        <f>Q147-[1]Sheet1!$N$102</f>
        <v>0</v>
      </c>
      <c r="R150" s="91">
        <f>R147-[1]Sheet1!$O$102</f>
        <v>0</v>
      </c>
      <c r="S150" s="91">
        <f>S147-[1]Sheet1!$P$102</f>
        <v>0</v>
      </c>
      <c r="T150" s="91">
        <f>T147-[1]Sheet1!$Q$102</f>
        <v>0</v>
      </c>
    </row>
  </sheetData>
  <mergeCells count="9">
    <mergeCell ref="A1:AH1"/>
    <mergeCell ref="A2:AH2"/>
    <mergeCell ref="C4:C5"/>
    <mergeCell ref="AG4:AG5"/>
    <mergeCell ref="A4:A5"/>
    <mergeCell ref="B4:B5"/>
    <mergeCell ref="AH4:AH5"/>
    <mergeCell ref="D4:K4"/>
    <mergeCell ref="L4:AF4"/>
  </mergeCells>
  <pageMargins left="0.45" right="0.45" top="0.5" bottom="0.5" header="0.3" footer="0.3"/>
  <pageSetup paperSize="8"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VI53"/>
  <sheetViews>
    <sheetView topLeftCell="A25" workbookViewId="0">
      <selection activeCell="D50" sqref="D50"/>
    </sheetView>
  </sheetViews>
  <sheetFormatPr defaultColWidth="9" defaultRowHeight="18"/>
  <cols>
    <col min="1" max="1" width="5.81640625" style="13" customWidth="1"/>
    <col min="2" max="2" width="50.08984375" style="14" customWidth="1"/>
    <col min="3" max="3" width="15.54296875" style="13" customWidth="1"/>
    <col min="4" max="5" width="14.54296875" style="13" customWidth="1"/>
    <col min="6" max="6" width="13.08984375" style="13" customWidth="1"/>
    <col min="7" max="7" width="14.54296875" style="13" customWidth="1"/>
    <col min="8" max="8" width="14.6328125" style="13" customWidth="1"/>
    <col min="9" max="252" width="8.90625" style="13"/>
    <col min="253" max="253" width="4.453125" style="13" customWidth="1"/>
    <col min="254" max="254" width="59.81640625" style="13" customWidth="1"/>
    <col min="255" max="255" width="12.08984375" style="13" customWidth="1"/>
    <col min="256" max="256" width="10" style="13" customWidth="1"/>
    <col min="257" max="257" width="9" style="13" hidden="1" customWidth="1"/>
    <col min="258" max="258" width="9" style="13" customWidth="1"/>
    <col min="259" max="259" width="13.1796875" style="13" customWidth="1"/>
    <col min="260" max="260" width="8.90625" style="13"/>
    <col min="261" max="261" width="16.90625" style="13" customWidth="1"/>
    <col min="262" max="263" width="8.90625" style="13"/>
    <col min="264" max="264" width="14.6328125" style="13" customWidth="1"/>
    <col min="265" max="508" width="8.90625" style="13"/>
    <col min="509" max="509" width="4.453125" style="13" customWidth="1"/>
    <col min="510" max="510" width="59.81640625" style="13" customWidth="1"/>
    <col min="511" max="511" width="12.08984375" style="13" customWidth="1"/>
    <col min="512" max="512" width="10" style="13" customWidth="1"/>
    <col min="513" max="513" width="9" style="13" hidden="1" customWidth="1"/>
    <col min="514" max="514" width="9" style="13" customWidth="1"/>
    <col min="515" max="515" width="13.1796875" style="13" customWidth="1"/>
    <col min="516" max="516" width="8.90625" style="13"/>
    <col min="517" max="517" width="16.90625" style="13" customWidth="1"/>
    <col min="518" max="519" width="8.90625" style="13"/>
    <col min="520" max="520" width="14.6328125" style="13" customWidth="1"/>
    <col min="521" max="764" width="8.90625" style="13"/>
    <col min="765" max="765" width="4.453125" style="13" customWidth="1"/>
    <col min="766" max="766" width="59.81640625" style="13" customWidth="1"/>
    <col min="767" max="767" width="12.08984375" style="13" customWidth="1"/>
    <col min="768" max="768" width="10" style="13" customWidth="1"/>
    <col min="769" max="769" width="9" style="13" hidden="1" customWidth="1"/>
    <col min="770" max="770" width="9" style="13" customWidth="1"/>
    <col min="771" max="771" width="13.1796875" style="13" customWidth="1"/>
    <col min="772" max="772" width="8.90625" style="13"/>
    <col min="773" max="773" width="16.90625" style="13" customWidth="1"/>
    <col min="774" max="775" width="8.90625" style="13"/>
    <col min="776" max="776" width="14.6328125" style="13" customWidth="1"/>
    <col min="777" max="1020" width="8.90625" style="13"/>
    <col min="1021" max="1021" width="4.453125" style="13" customWidth="1"/>
    <col min="1022" max="1022" width="59.81640625" style="13" customWidth="1"/>
    <col min="1023" max="1023" width="12.08984375" style="13" customWidth="1"/>
    <col min="1024" max="1024" width="10" style="13" customWidth="1"/>
    <col min="1025" max="1025" width="9" style="13" hidden="1" customWidth="1"/>
    <col min="1026" max="1026" width="9" style="13" customWidth="1"/>
    <col min="1027" max="1027" width="13.1796875" style="13" customWidth="1"/>
    <col min="1028" max="1028" width="8.90625" style="13"/>
    <col min="1029" max="1029" width="16.90625" style="13" customWidth="1"/>
    <col min="1030" max="1031" width="8.90625" style="13"/>
    <col min="1032" max="1032" width="14.6328125" style="13" customWidth="1"/>
    <col min="1033" max="1276" width="8.90625" style="13"/>
    <col min="1277" max="1277" width="4.453125" style="13" customWidth="1"/>
    <col min="1278" max="1278" width="59.81640625" style="13" customWidth="1"/>
    <col min="1279" max="1279" width="12.08984375" style="13" customWidth="1"/>
    <col min="1280" max="1280" width="10" style="13" customWidth="1"/>
    <col min="1281" max="1281" width="9" style="13" hidden="1" customWidth="1"/>
    <col min="1282" max="1282" width="9" style="13" customWidth="1"/>
    <col min="1283" max="1283" width="13.1796875" style="13" customWidth="1"/>
    <col min="1284" max="1284" width="8.90625" style="13"/>
    <col min="1285" max="1285" width="16.90625" style="13" customWidth="1"/>
    <col min="1286" max="1287" width="8.90625" style="13"/>
    <col min="1288" max="1288" width="14.6328125" style="13" customWidth="1"/>
    <col min="1289" max="1532" width="8.90625" style="13"/>
    <col min="1533" max="1533" width="4.453125" style="13" customWidth="1"/>
    <col min="1534" max="1534" width="59.81640625" style="13" customWidth="1"/>
    <col min="1535" max="1535" width="12.08984375" style="13" customWidth="1"/>
    <col min="1536" max="1536" width="10" style="13" customWidth="1"/>
    <col min="1537" max="1537" width="9" style="13" hidden="1" customWidth="1"/>
    <col min="1538" max="1538" width="9" style="13" customWidth="1"/>
    <col min="1539" max="1539" width="13.1796875" style="13" customWidth="1"/>
    <col min="1540" max="1540" width="8.90625" style="13"/>
    <col min="1541" max="1541" width="16.90625" style="13" customWidth="1"/>
    <col min="1542" max="1543" width="8.90625" style="13"/>
    <col min="1544" max="1544" width="14.6328125" style="13" customWidth="1"/>
    <col min="1545" max="1788" width="8.90625" style="13"/>
    <col min="1789" max="1789" width="4.453125" style="13" customWidth="1"/>
    <col min="1790" max="1790" width="59.81640625" style="13" customWidth="1"/>
    <col min="1791" max="1791" width="12.08984375" style="13" customWidth="1"/>
    <col min="1792" max="1792" width="10" style="13" customWidth="1"/>
    <col min="1793" max="1793" width="9" style="13" hidden="1" customWidth="1"/>
    <col min="1794" max="1794" width="9" style="13" customWidth="1"/>
    <col min="1795" max="1795" width="13.1796875" style="13" customWidth="1"/>
    <col min="1796" max="1796" width="8.90625" style="13"/>
    <col min="1797" max="1797" width="16.90625" style="13" customWidth="1"/>
    <col min="1798" max="1799" width="8.90625" style="13"/>
    <col min="1800" max="1800" width="14.6328125" style="13" customWidth="1"/>
    <col min="1801" max="2044" width="8.90625" style="13"/>
    <col min="2045" max="2045" width="4.453125" style="13" customWidth="1"/>
    <col min="2046" max="2046" width="59.81640625" style="13" customWidth="1"/>
    <col min="2047" max="2047" width="12.08984375" style="13" customWidth="1"/>
    <col min="2048" max="2048" width="10" style="13" customWidth="1"/>
    <col min="2049" max="2049" width="9" style="13" hidden="1" customWidth="1"/>
    <col min="2050" max="2050" width="9" style="13" customWidth="1"/>
    <col min="2051" max="2051" width="13.1796875" style="13" customWidth="1"/>
    <col min="2052" max="2052" width="8.90625" style="13"/>
    <col min="2053" max="2053" width="16.90625" style="13" customWidth="1"/>
    <col min="2054" max="2055" width="8.90625" style="13"/>
    <col min="2056" max="2056" width="14.6328125" style="13" customWidth="1"/>
    <col min="2057" max="2300" width="8.90625" style="13"/>
    <col min="2301" max="2301" width="4.453125" style="13" customWidth="1"/>
    <col min="2302" max="2302" width="59.81640625" style="13" customWidth="1"/>
    <col min="2303" max="2303" width="12.08984375" style="13" customWidth="1"/>
    <col min="2304" max="2304" width="10" style="13" customWidth="1"/>
    <col min="2305" max="2305" width="9" style="13" hidden="1" customWidth="1"/>
    <col min="2306" max="2306" width="9" style="13" customWidth="1"/>
    <col min="2307" max="2307" width="13.1796875" style="13" customWidth="1"/>
    <col min="2308" max="2308" width="8.90625" style="13"/>
    <col min="2309" max="2309" width="16.90625" style="13" customWidth="1"/>
    <col min="2310" max="2311" width="8.90625" style="13"/>
    <col min="2312" max="2312" width="14.6328125" style="13" customWidth="1"/>
    <col min="2313" max="2556" width="8.90625" style="13"/>
    <col min="2557" max="2557" width="4.453125" style="13" customWidth="1"/>
    <col min="2558" max="2558" width="59.81640625" style="13" customWidth="1"/>
    <col min="2559" max="2559" width="12.08984375" style="13" customWidth="1"/>
    <col min="2560" max="2560" width="10" style="13" customWidth="1"/>
    <col min="2561" max="2561" width="9" style="13" hidden="1" customWidth="1"/>
    <col min="2562" max="2562" width="9" style="13" customWidth="1"/>
    <col min="2563" max="2563" width="13.1796875" style="13" customWidth="1"/>
    <col min="2564" max="2564" width="8.90625" style="13"/>
    <col min="2565" max="2565" width="16.90625" style="13" customWidth="1"/>
    <col min="2566" max="2567" width="8.90625" style="13"/>
    <col min="2568" max="2568" width="14.6328125" style="13" customWidth="1"/>
    <col min="2569" max="2812" width="8.90625" style="13"/>
    <col min="2813" max="2813" width="4.453125" style="13" customWidth="1"/>
    <col min="2814" max="2814" width="59.81640625" style="13" customWidth="1"/>
    <col min="2815" max="2815" width="12.08984375" style="13" customWidth="1"/>
    <col min="2816" max="2816" width="10" style="13" customWidth="1"/>
    <col min="2817" max="2817" width="9" style="13" hidden="1" customWidth="1"/>
    <col min="2818" max="2818" width="9" style="13" customWidth="1"/>
    <col min="2819" max="2819" width="13.1796875" style="13" customWidth="1"/>
    <col min="2820" max="2820" width="8.90625" style="13"/>
    <col min="2821" max="2821" width="16.90625" style="13" customWidth="1"/>
    <col min="2822" max="2823" width="8.90625" style="13"/>
    <col min="2824" max="2824" width="14.6328125" style="13" customWidth="1"/>
    <col min="2825" max="3068" width="8.90625" style="13"/>
    <col min="3069" max="3069" width="4.453125" style="13" customWidth="1"/>
    <col min="3070" max="3070" width="59.81640625" style="13" customWidth="1"/>
    <col min="3071" max="3071" width="12.08984375" style="13" customWidth="1"/>
    <col min="3072" max="3072" width="10" style="13" customWidth="1"/>
    <col min="3073" max="3073" width="9" style="13" hidden="1" customWidth="1"/>
    <col min="3074" max="3074" width="9" style="13" customWidth="1"/>
    <col min="3075" max="3075" width="13.1796875" style="13" customWidth="1"/>
    <col min="3076" max="3076" width="8.90625" style="13"/>
    <col min="3077" max="3077" width="16.90625" style="13" customWidth="1"/>
    <col min="3078" max="3079" width="8.90625" style="13"/>
    <col min="3080" max="3080" width="14.6328125" style="13" customWidth="1"/>
    <col min="3081" max="3324" width="8.90625" style="13"/>
    <col min="3325" max="3325" width="4.453125" style="13" customWidth="1"/>
    <col min="3326" max="3326" width="59.81640625" style="13" customWidth="1"/>
    <col min="3327" max="3327" width="12.08984375" style="13" customWidth="1"/>
    <col min="3328" max="3328" width="10" style="13" customWidth="1"/>
    <col min="3329" max="3329" width="9" style="13" hidden="1" customWidth="1"/>
    <col min="3330" max="3330" width="9" style="13" customWidth="1"/>
    <col min="3331" max="3331" width="13.1796875" style="13" customWidth="1"/>
    <col min="3332" max="3332" width="8.90625" style="13"/>
    <col min="3333" max="3333" width="16.90625" style="13" customWidth="1"/>
    <col min="3334" max="3335" width="8.90625" style="13"/>
    <col min="3336" max="3336" width="14.6328125" style="13" customWidth="1"/>
    <col min="3337" max="3580" width="8.90625" style="13"/>
    <col min="3581" max="3581" width="4.453125" style="13" customWidth="1"/>
    <col min="3582" max="3582" width="59.81640625" style="13" customWidth="1"/>
    <col min="3583" max="3583" width="12.08984375" style="13" customWidth="1"/>
    <col min="3584" max="3584" width="10" style="13" customWidth="1"/>
    <col min="3585" max="3585" width="9" style="13" hidden="1" customWidth="1"/>
    <col min="3586" max="3586" width="9" style="13" customWidth="1"/>
    <col min="3587" max="3587" width="13.1796875" style="13" customWidth="1"/>
    <col min="3588" max="3588" width="8.90625" style="13"/>
    <col min="3589" max="3589" width="16.90625" style="13" customWidth="1"/>
    <col min="3590" max="3591" width="8.90625" style="13"/>
    <col min="3592" max="3592" width="14.6328125" style="13" customWidth="1"/>
    <col min="3593" max="3836" width="8.90625" style="13"/>
    <col min="3837" max="3837" width="4.453125" style="13" customWidth="1"/>
    <col min="3838" max="3838" width="59.81640625" style="13" customWidth="1"/>
    <col min="3839" max="3839" width="12.08984375" style="13" customWidth="1"/>
    <col min="3840" max="3840" width="10" style="13" customWidth="1"/>
    <col min="3841" max="3841" width="9" style="13" hidden="1" customWidth="1"/>
    <col min="3842" max="3842" width="9" style="13" customWidth="1"/>
    <col min="3843" max="3843" width="13.1796875" style="13" customWidth="1"/>
    <col min="3844" max="3844" width="8.90625" style="13"/>
    <col min="3845" max="3845" width="16.90625" style="13" customWidth="1"/>
    <col min="3846" max="3847" width="8.90625" style="13"/>
    <col min="3848" max="3848" width="14.6328125" style="13" customWidth="1"/>
    <col min="3849" max="4092" width="8.90625" style="13"/>
    <col min="4093" max="4093" width="4.453125" style="13" customWidth="1"/>
    <col min="4094" max="4094" width="59.81640625" style="13" customWidth="1"/>
    <col min="4095" max="4095" width="12.08984375" style="13" customWidth="1"/>
    <col min="4096" max="4096" width="10" style="13" customWidth="1"/>
    <col min="4097" max="4097" width="9" style="13" hidden="1" customWidth="1"/>
    <col min="4098" max="4098" width="9" style="13" customWidth="1"/>
    <col min="4099" max="4099" width="13.1796875" style="13" customWidth="1"/>
    <col min="4100" max="4100" width="8.90625" style="13"/>
    <col min="4101" max="4101" width="16.90625" style="13" customWidth="1"/>
    <col min="4102" max="4103" width="8.90625" style="13"/>
    <col min="4104" max="4104" width="14.6328125" style="13" customWidth="1"/>
    <col min="4105" max="4348" width="8.90625" style="13"/>
    <col min="4349" max="4349" width="4.453125" style="13" customWidth="1"/>
    <col min="4350" max="4350" width="59.81640625" style="13" customWidth="1"/>
    <col min="4351" max="4351" width="12.08984375" style="13" customWidth="1"/>
    <col min="4352" max="4352" width="10" style="13" customWidth="1"/>
    <col min="4353" max="4353" width="9" style="13" hidden="1" customWidth="1"/>
    <col min="4354" max="4354" width="9" style="13" customWidth="1"/>
    <col min="4355" max="4355" width="13.1796875" style="13" customWidth="1"/>
    <col min="4356" max="4356" width="8.90625" style="13"/>
    <col min="4357" max="4357" width="16.90625" style="13" customWidth="1"/>
    <col min="4358" max="4359" width="8.90625" style="13"/>
    <col min="4360" max="4360" width="14.6328125" style="13" customWidth="1"/>
    <col min="4361" max="4604" width="8.90625" style="13"/>
    <col min="4605" max="4605" width="4.453125" style="13" customWidth="1"/>
    <col min="4606" max="4606" width="59.81640625" style="13" customWidth="1"/>
    <col min="4607" max="4607" width="12.08984375" style="13" customWidth="1"/>
    <col min="4608" max="4608" width="10" style="13" customWidth="1"/>
    <col min="4609" max="4609" width="9" style="13" hidden="1" customWidth="1"/>
    <col min="4610" max="4610" width="9" style="13" customWidth="1"/>
    <col min="4611" max="4611" width="13.1796875" style="13" customWidth="1"/>
    <col min="4612" max="4612" width="8.90625" style="13"/>
    <col min="4613" max="4613" width="16.90625" style="13" customWidth="1"/>
    <col min="4614" max="4615" width="8.90625" style="13"/>
    <col min="4616" max="4616" width="14.6328125" style="13" customWidth="1"/>
    <col min="4617" max="4860" width="8.90625" style="13"/>
    <col min="4861" max="4861" width="4.453125" style="13" customWidth="1"/>
    <col min="4862" max="4862" width="59.81640625" style="13" customWidth="1"/>
    <col min="4863" max="4863" width="12.08984375" style="13" customWidth="1"/>
    <col min="4864" max="4864" width="10" style="13" customWidth="1"/>
    <col min="4865" max="4865" width="9" style="13" hidden="1" customWidth="1"/>
    <col min="4866" max="4866" width="9" style="13" customWidth="1"/>
    <col min="4867" max="4867" width="13.1796875" style="13" customWidth="1"/>
    <col min="4868" max="4868" width="8.90625" style="13"/>
    <col min="4869" max="4869" width="16.90625" style="13" customWidth="1"/>
    <col min="4870" max="4871" width="8.90625" style="13"/>
    <col min="4872" max="4872" width="14.6328125" style="13" customWidth="1"/>
    <col min="4873" max="5116" width="8.90625" style="13"/>
    <col min="5117" max="5117" width="4.453125" style="13" customWidth="1"/>
    <col min="5118" max="5118" width="59.81640625" style="13" customWidth="1"/>
    <col min="5119" max="5119" width="12.08984375" style="13" customWidth="1"/>
    <col min="5120" max="5120" width="10" style="13" customWidth="1"/>
    <col min="5121" max="5121" width="9" style="13" hidden="1" customWidth="1"/>
    <col min="5122" max="5122" width="9" style="13" customWidth="1"/>
    <col min="5123" max="5123" width="13.1796875" style="13" customWidth="1"/>
    <col min="5124" max="5124" width="8.90625" style="13"/>
    <col min="5125" max="5125" width="16.90625" style="13" customWidth="1"/>
    <col min="5126" max="5127" width="8.90625" style="13"/>
    <col min="5128" max="5128" width="14.6328125" style="13" customWidth="1"/>
    <col min="5129" max="5372" width="8.90625" style="13"/>
    <col min="5373" max="5373" width="4.453125" style="13" customWidth="1"/>
    <col min="5374" max="5374" width="59.81640625" style="13" customWidth="1"/>
    <col min="5375" max="5375" width="12.08984375" style="13" customWidth="1"/>
    <col min="5376" max="5376" width="10" style="13" customWidth="1"/>
    <col min="5377" max="5377" width="9" style="13" hidden="1" customWidth="1"/>
    <col min="5378" max="5378" width="9" style="13" customWidth="1"/>
    <col min="5379" max="5379" width="13.1796875" style="13" customWidth="1"/>
    <col min="5380" max="5380" width="8.90625" style="13"/>
    <col min="5381" max="5381" width="16.90625" style="13" customWidth="1"/>
    <col min="5382" max="5383" width="8.90625" style="13"/>
    <col min="5384" max="5384" width="14.6328125" style="13" customWidth="1"/>
    <col min="5385" max="5628" width="8.90625" style="13"/>
    <col min="5629" max="5629" width="4.453125" style="13" customWidth="1"/>
    <col min="5630" max="5630" width="59.81640625" style="13" customWidth="1"/>
    <col min="5631" max="5631" width="12.08984375" style="13" customWidth="1"/>
    <col min="5632" max="5632" width="10" style="13" customWidth="1"/>
    <col min="5633" max="5633" width="9" style="13" hidden="1" customWidth="1"/>
    <col min="5634" max="5634" width="9" style="13" customWidth="1"/>
    <col min="5635" max="5635" width="13.1796875" style="13" customWidth="1"/>
    <col min="5636" max="5636" width="8.90625" style="13"/>
    <col min="5637" max="5637" width="16.90625" style="13" customWidth="1"/>
    <col min="5638" max="5639" width="8.90625" style="13"/>
    <col min="5640" max="5640" width="14.6328125" style="13" customWidth="1"/>
    <col min="5641" max="5884" width="8.90625" style="13"/>
    <col min="5885" max="5885" width="4.453125" style="13" customWidth="1"/>
    <col min="5886" max="5886" width="59.81640625" style="13" customWidth="1"/>
    <col min="5887" max="5887" width="12.08984375" style="13" customWidth="1"/>
    <col min="5888" max="5888" width="10" style="13" customWidth="1"/>
    <col min="5889" max="5889" width="9" style="13" hidden="1" customWidth="1"/>
    <col min="5890" max="5890" width="9" style="13" customWidth="1"/>
    <col min="5891" max="5891" width="13.1796875" style="13" customWidth="1"/>
    <col min="5892" max="5892" width="8.90625" style="13"/>
    <col min="5893" max="5893" width="16.90625" style="13" customWidth="1"/>
    <col min="5894" max="5895" width="8.90625" style="13"/>
    <col min="5896" max="5896" width="14.6328125" style="13" customWidth="1"/>
    <col min="5897" max="6140" width="8.90625" style="13"/>
    <col min="6141" max="6141" width="4.453125" style="13" customWidth="1"/>
    <col min="6142" max="6142" width="59.81640625" style="13" customWidth="1"/>
    <col min="6143" max="6143" width="12.08984375" style="13" customWidth="1"/>
    <col min="6144" max="6144" width="10" style="13" customWidth="1"/>
    <col min="6145" max="6145" width="9" style="13" hidden="1" customWidth="1"/>
    <col min="6146" max="6146" width="9" style="13" customWidth="1"/>
    <col min="6147" max="6147" width="13.1796875" style="13" customWidth="1"/>
    <col min="6148" max="6148" width="8.90625" style="13"/>
    <col min="6149" max="6149" width="16.90625" style="13" customWidth="1"/>
    <col min="6150" max="6151" width="8.90625" style="13"/>
    <col min="6152" max="6152" width="14.6328125" style="13" customWidth="1"/>
    <col min="6153" max="6396" width="8.90625" style="13"/>
    <col min="6397" max="6397" width="4.453125" style="13" customWidth="1"/>
    <col min="6398" max="6398" width="59.81640625" style="13" customWidth="1"/>
    <col min="6399" max="6399" width="12.08984375" style="13" customWidth="1"/>
    <col min="6400" max="6400" width="10" style="13" customWidth="1"/>
    <col min="6401" max="6401" width="9" style="13" hidden="1" customWidth="1"/>
    <col min="6402" max="6402" width="9" style="13" customWidth="1"/>
    <col min="6403" max="6403" width="13.1796875" style="13" customWidth="1"/>
    <col min="6404" max="6404" width="8.90625" style="13"/>
    <col min="6405" max="6405" width="16.90625" style="13" customWidth="1"/>
    <col min="6406" max="6407" width="8.90625" style="13"/>
    <col min="6408" max="6408" width="14.6328125" style="13" customWidth="1"/>
    <col min="6409" max="6652" width="8.90625" style="13"/>
    <col min="6653" max="6653" width="4.453125" style="13" customWidth="1"/>
    <col min="6654" max="6654" width="59.81640625" style="13" customWidth="1"/>
    <col min="6655" max="6655" width="12.08984375" style="13" customWidth="1"/>
    <col min="6656" max="6656" width="10" style="13" customWidth="1"/>
    <col min="6657" max="6657" width="9" style="13" hidden="1" customWidth="1"/>
    <col min="6658" max="6658" width="9" style="13" customWidth="1"/>
    <col min="6659" max="6659" width="13.1796875" style="13" customWidth="1"/>
    <col min="6660" max="6660" width="8.90625" style="13"/>
    <col min="6661" max="6661" width="16.90625" style="13" customWidth="1"/>
    <col min="6662" max="6663" width="8.90625" style="13"/>
    <col min="6664" max="6664" width="14.6328125" style="13" customWidth="1"/>
    <col min="6665" max="6908" width="8.90625" style="13"/>
    <col min="6909" max="6909" width="4.453125" style="13" customWidth="1"/>
    <col min="6910" max="6910" width="59.81640625" style="13" customWidth="1"/>
    <col min="6911" max="6911" width="12.08984375" style="13" customWidth="1"/>
    <col min="6912" max="6912" width="10" style="13" customWidth="1"/>
    <col min="6913" max="6913" width="9" style="13" hidden="1" customWidth="1"/>
    <col min="6914" max="6914" width="9" style="13" customWidth="1"/>
    <col min="6915" max="6915" width="13.1796875" style="13" customWidth="1"/>
    <col min="6916" max="6916" width="8.90625" style="13"/>
    <col min="6917" max="6917" width="16.90625" style="13" customWidth="1"/>
    <col min="6918" max="6919" width="8.90625" style="13"/>
    <col min="6920" max="6920" width="14.6328125" style="13" customWidth="1"/>
    <col min="6921" max="7164" width="8.90625" style="13"/>
    <col min="7165" max="7165" width="4.453125" style="13" customWidth="1"/>
    <col min="7166" max="7166" width="59.81640625" style="13" customWidth="1"/>
    <col min="7167" max="7167" width="12.08984375" style="13" customWidth="1"/>
    <col min="7168" max="7168" width="10" style="13" customWidth="1"/>
    <col min="7169" max="7169" width="9" style="13" hidden="1" customWidth="1"/>
    <col min="7170" max="7170" width="9" style="13" customWidth="1"/>
    <col min="7171" max="7171" width="13.1796875" style="13" customWidth="1"/>
    <col min="7172" max="7172" width="8.90625" style="13"/>
    <col min="7173" max="7173" width="16.90625" style="13" customWidth="1"/>
    <col min="7174" max="7175" width="8.90625" style="13"/>
    <col min="7176" max="7176" width="14.6328125" style="13" customWidth="1"/>
    <col min="7177" max="7420" width="8.90625" style="13"/>
    <col min="7421" max="7421" width="4.453125" style="13" customWidth="1"/>
    <col min="7422" max="7422" width="59.81640625" style="13" customWidth="1"/>
    <col min="7423" max="7423" width="12.08984375" style="13" customWidth="1"/>
    <col min="7424" max="7424" width="10" style="13" customWidth="1"/>
    <col min="7425" max="7425" width="9" style="13" hidden="1" customWidth="1"/>
    <col min="7426" max="7426" width="9" style="13" customWidth="1"/>
    <col min="7427" max="7427" width="13.1796875" style="13" customWidth="1"/>
    <col min="7428" max="7428" width="8.90625" style="13"/>
    <col min="7429" max="7429" width="16.90625" style="13" customWidth="1"/>
    <col min="7430" max="7431" width="8.90625" style="13"/>
    <col min="7432" max="7432" width="14.6328125" style="13" customWidth="1"/>
    <col min="7433" max="7676" width="8.90625" style="13"/>
    <col min="7677" max="7677" width="4.453125" style="13" customWidth="1"/>
    <col min="7678" max="7678" width="59.81640625" style="13" customWidth="1"/>
    <col min="7679" max="7679" width="12.08984375" style="13" customWidth="1"/>
    <col min="7680" max="7680" width="10" style="13" customWidth="1"/>
    <col min="7681" max="7681" width="9" style="13" hidden="1" customWidth="1"/>
    <col min="7682" max="7682" width="9" style="13" customWidth="1"/>
    <col min="7683" max="7683" width="13.1796875" style="13" customWidth="1"/>
    <col min="7684" max="7684" width="8.90625" style="13"/>
    <col min="7685" max="7685" width="16.90625" style="13" customWidth="1"/>
    <col min="7686" max="7687" width="8.90625" style="13"/>
    <col min="7688" max="7688" width="14.6328125" style="13" customWidth="1"/>
    <col min="7689" max="7932" width="8.90625" style="13"/>
    <col min="7933" max="7933" width="4.453125" style="13" customWidth="1"/>
    <col min="7934" max="7934" width="59.81640625" style="13" customWidth="1"/>
    <col min="7935" max="7935" width="12.08984375" style="13" customWidth="1"/>
    <col min="7936" max="7936" width="10" style="13" customWidth="1"/>
    <col min="7937" max="7937" width="9" style="13" hidden="1" customWidth="1"/>
    <col min="7938" max="7938" width="9" style="13" customWidth="1"/>
    <col min="7939" max="7939" width="13.1796875" style="13" customWidth="1"/>
    <col min="7940" max="7940" width="8.90625" style="13"/>
    <col min="7941" max="7941" width="16.90625" style="13" customWidth="1"/>
    <col min="7942" max="7943" width="8.90625" style="13"/>
    <col min="7944" max="7944" width="14.6328125" style="13" customWidth="1"/>
    <col min="7945" max="8188" width="8.90625" style="13"/>
    <col min="8189" max="8189" width="4.453125" style="13" customWidth="1"/>
    <col min="8190" max="8190" width="59.81640625" style="13" customWidth="1"/>
    <col min="8191" max="8191" width="12.08984375" style="13" customWidth="1"/>
    <col min="8192" max="8192" width="10" style="13" customWidth="1"/>
    <col min="8193" max="8193" width="9" style="13" hidden="1" customWidth="1"/>
    <col min="8194" max="8194" width="9" style="13" customWidth="1"/>
    <col min="8195" max="8195" width="13.1796875" style="13" customWidth="1"/>
    <col min="8196" max="8196" width="8.90625" style="13"/>
    <col min="8197" max="8197" width="16.90625" style="13" customWidth="1"/>
    <col min="8198" max="8199" width="8.90625" style="13"/>
    <col min="8200" max="8200" width="14.6328125" style="13" customWidth="1"/>
    <col min="8201" max="8444" width="8.90625" style="13"/>
    <col min="8445" max="8445" width="4.453125" style="13" customWidth="1"/>
    <col min="8446" max="8446" width="59.81640625" style="13" customWidth="1"/>
    <col min="8447" max="8447" width="12.08984375" style="13" customWidth="1"/>
    <col min="8448" max="8448" width="10" style="13" customWidth="1"/>
    <col min="8449" max="8449" width="9" style="13" hidden="1" customWidth="1"/>
    <col min="8450" max="8450" width="9" style="13" customWidth="1"/>
    <col min="8451" max="8451" width="13.1796875" style="13" customWidth="1"/>
    <col min="8452" max="8452" width="8.90625" style="13"/>
    <col min="8453" max="8453" width="16.90625" style="13" customWidth="1"/>
    <col min="8454" max="8455" width="8.90625" style="13"/>
    <col min="8456" max="8456" width="14.6328125" style="13" customWidth="1"/>
    <col min="8457" max="8700" width="8.90625" style="13"/>
    <col min="8701" max="8701" width="4.453125" style="13" customWidth="1"/>
    <col min="8702" max="8702" width="59.81640625" style="13" customWidth="1"/>
    <col min="8703" max="8703" width="12.08984375" style="13" customWidth="1"/>
    <col min="8704" max="8704" width="10" style="13" customWidth="1"/>
    <col min="8705" max="8705" width="9" style="13" hidden="1" customWidth="1"/>
    <col min="8706" max="8706" width="9" style="13" customWidth="1"/>
    <col min="8707" max="8707" width="13.1796875" style="13" customWidth="1"/>
    <col min="8708" max="8708" width="8.90625" style="13"/>
    <col min="8709" max="8709" width="16.90625" style="13" customWidth="1"/>
    <col min="8710" max="8711" width="8.90625" style="13"/>
    <col min="8712" max="8712" width="14.6328125" style="13" customWidth="1"/>
    <col min="8713" max="8956" width="8.90625" style="13"/>
    <col min="8957" max="8957" width="4.453125" style="13" customWidth="1"/>
    <col min="8958" max="8958" width="59.81640625" style="13" customWidth="1"/>
    <col min="8959" max="8959" width="12.08984375" style="13" customWidth="1"/>
    <col min="8960" max="8960" width="10" style="13" customWidth="1"/>
    <col min="8961" max="8961" width="9" style="13" hidden="1" customWidth="1"/>
    <col min="8962" max="8962" width="9" style="13" customWidth="1"/>
    <col min="8963" max="8963" width="13.1796875" style="13" customWidth="1"/>
    <col min="8964" max="8964" width="8.90625" style="13"/>
    <col min="8965" max="8965" width="16.90625" style="13" customWidth="1"/>
    <col min="8966" max="8967" width="8.90625" style="13"/>
    <col min="8968" max="8968" width="14.6328125" style="13" customWidth="1"/>
    <col min="8969" max="9212" width="8.90625" style="13"/>
    <col min="9213" max="9213" width="4.453125" style="13" customWidth="1"/>
    <col min="9214" max="9214" width="59.81640625" style="13" customWidth="1"/>
    <col min="9215" max="9215" width="12.08984375" style="13" customWidth="1"/>
    <col min="9216" max="9216" width="10" style="13" customWidth="1"/>
    <col min="9217" max="9217" width="9" style="13" hidden="1" customWidth="1"/>
    <col min="9218" max="9218" width="9" style="13" customWidth="1"/>
    <col min="9219" max="9219" width="13.1796875" style="13" customWidth="1"/>
    <col min="9220" max="9220" width="8.90625" style="13"/>
    <col min="9221" max="9221" width="16.90625" style="13" customWidth="1"/>
    <col min="9222" max="9223" width="8.90625" style="13"/>
    <col min="9224" max="9224" width="14.6328125" style="13" customWidth="1"/>
    <col min="9225" max="9468" width="8.90625" style="13"/>
    <col min="9469" max="9469" width="4.453125" style="13" customWidth="1"/>
    <col min="9470" max="9470" width="59.81640625" style="13" customWidth="1"/>
    <col min="9471" max="9471" width="12.08984375" style="13" customWidth="1"/>
    <col min="9472" max="9472" width="10" style="13" customWidth="1"/>
    <col min="9473" max="9473" width="9" style="13" hidden="1" customWidth="1"/>
    <col min="9474" max="9474" width="9" style="13" customWidth="1"/>
    <col min="9475" max="9475" width="13.1796875" style="13" customWidth="1"/>
    <col min="9476" max="9476" width="8.90625" style="13"/>
    <col min="9477" max="9477" width="16.90625" style="13" customWidth="1"/>
    <col min="9478" max="9479" width="8.90625" style="13"/>
    <col min="9480" max="9480" width="14.6328125" style="13" customWidth="1"/>
    <col min="9481" max="9724" width="8.90625" style="13"/>
    <col min="9725" max="9725" width="4.453125" style="13" customWidth="1"/>
    <col min="9726" max="9726" width="59.81640625" style="13" customWidth="1"/>
    <col min="9727" max="9727" width="12.08984375" style="13" customWidth="1"/>
    <col min="9728" max="9728" width="10" style="13" customWidth="1"/>
    <col min="9729" max="9729" width="9" style="13" hidden="1" customWidth="1"/>
    <col min="9730" max="9730" width="9" style="13" customWidth="1"/>
    <col min="9731" max="9731" width="13.1796875" style="13" customWidth="1"/>
    <col min="9732" max="9732" width="8.90625" style="13"/>
    <col min="9733" max="9733" width="16.90625" style="13" customWidth="1"/>
    <col min="9734" max="9735" width="8.90625" style="13"/>
    <col min="9736" max="9736" width="14.6328125" style="13" customWidth="1"/>
    <col min="9737" max="9980" width="8.90625" style="13"/>
    <col min="9981" max="9981" width="4.453125" style="13" customWidth="1"/>
    <col min="9982" max="9982" width="59.81640625" style="13" customWidth="1"/>
    <col min="9983" max="9983" width="12.08984375" style="13" customWidth="1"/>
    <col min="9984" max="9984" width="10" style="13" customWidth="1"/>
    <col min="9985" max="9985" width="9" style="13" hidden="1" customWidth="1"/>
    <col min="9986" max="9986" width="9" style="13" customWidth="1"/>
    <col min="9987" max="9987" width="13.1796875" style="13" customWidth="1"/>
    <col min="9988" max="9988" width="8.90625" style="13"/>
    <col min="9989" max="9989" width="16.90625" style="13" customWidth="1"/>
    <col min="9990" max="9991" width="8.90625" style="13"/>
    <col min="9992" max="9992" width="14.6328125" style="13" customWidth="1"/>
    <col min="9993" max="10236" width="8.90625" style="13"/>
    <col min="10237" max="10237" width="4.453125" style="13" customWidth="1"/>
    <col min="10238" max="10238" width="59.81640625" style="13" customWidth="1"/>
    <col min="10239" max="10239" width="12.08984375" style="13" customWidth="1"/>
    <col min="10240" max="10240" width="10" style="13" customWidth="1"/>
    <col min="10241" max="10241" width="9" style="13" hidden="1" customWidth="1"/>
    <col min="10242" max="10242" width="9" style="13" customWidth="1"/>
    <col min="10243" max="10243" width="13.1796875" style="13" customWidth="1"/>
    <col min="10244" max="10244" width="8.90625" style="13"/>
    <col min="10245" max="10245" width="16.90625" style="13" customWidth="1"/>
    <col min="10246" max="10247" width="8.90625" style="13"/>
    <col min="10248" max="10248" width="14.6328125" style="13" customWidth="1"/>
    <col min="10249" max="10492" width="8.90625" style="13"/>
    <col min="10493" max="10493" width="4.453125" style="13" customWidth="1"/>
    <col min="10494" max="10494" width="59.81640625" style="13" customWidth="1"/>
    <col min="10495" max="10495" width="12.08984375" style="13" customWidth="1"/>
    <col min="10496" max="10496" width="10" style="13" customWidth="1"/>
    <col min="10497" max="10497" width="9" style="13" hidden="1" customWidth="1"/>
    <col min="10498" max="10498" width="9" style="13" customWidth="1"/>
    <col min="10499" max="10499" width="13.1796875" style="13" customWidth="1"/>
    <col min="10500" max="10500" width="8.90625" style="13"/>
    <col min="10501" max="10501" width="16.90625" style="13" customWidth="1"/>
    <col min="10502" max="10503" width="8.90625" style="13"/>
    <col min="10504" max="10504" width="14.6328125" style="13" customWidth="1"/>
    <col min="10505" max="10748" width="8.90625" style="13"/>
    <col min="10749" max="10749" width="4.453125" style="13" customWidth="1"/>
    <col min="10750" max="10750" width="59.81640625" style="13" customWidth="1"/>
    <col min="10751" max="10751" width="12.08984375" style="13" customWidth="1"/>
    <col min="10752" max="10752" width="10" style="13" customWidth="1"/>
    <col min="10753" max="10753" width="9" style="13" hidden="1" customWidth="1"/>
    <col min="10754" max="10754" width="9" style="13" customWidth="1"/>
    <col min="10755" max="10755" width="13.1796875" style="13" customWidth="1"/>
    <col min="10756" max="10756" width="8.90625" style="13"/>
    <col min="10757" max="10757" width="16.90625" style="13" customWidth="1"/>
    <col min="10758" max="10759" width="8.90625" style="13"/>
    <col min="10760" max="10760" width="14.6328125" style="13" customWidth="1"/>
    <col min="10761" max="11004" width="8.90625" style="13"/>
    <col min="11005" max="11005" width="4.453125" style="13" customWidth="1"/>
    <col min="11006" max="11006" width="59.81640625" style="13" customWidth="1"/>
    <col min="11007" max="11007" width="12.08984375" style="13" customWidth="1"/>
    <col min="11008" max="11008" width="10" style="13" customWidth="1"/>
    <col min="11009" max="11009" width="9" style="13" hidden="1" customWidth="1"/>
    <col min="11010" max="11010" width="9" style="13" customWidth="1"/>
    <col min="11011" max="11011" width="13.1796875" style="13" customWidth="1"/>
    <col min="11012" max="11012" width="8.90625" style="13"/>
    <col min="11013" max="11013" width="16.90625" style="13" customWidth="1"/>
    <col min="11014" max="11015" width="8.90625" style="13"/>
    <col min="11016" max="11016" width="14.6328125" style="13" customWidth="1"/>
    <col min="11017" max="11260" width="8.90625" style="13"/>
    <col min="11261" max="11261" width="4.453125" style="13" customWidth="1"/>
    <col min="11262" max="11262" width="59.81640625" style="13" customWidth="1"/>
    <col min="11263" max="11263" width="12.08984375" style="13" customWidth="1"/>
    <col min="11264" max="11264" width="10" style="13" customWidth="1"/>
    <col min="11265" max="11265" width="9" style="13" hidden="1" customWidth="1"/>
    <col min="11266" max="11266" width="9" style="13" customWidth="1"/>
    <col min="11267" max="11267" width="13.1796875" style="13" customWidth="1"/>
    <col min="11268" max="11268" width="8.90625" style="13"/>
    <col min="11269" max="11269" width="16.90625" style="13" customWidth="1"/>
    <col min="11270" max="11271" width="8.90625" style="13"/>
    <col min="11272" max="11272" width="14.6328125" style="13" customWidth="1"/>
    <col min="11273" max="11516" width="8.90625" style="13"/>
    <col min="11517" max="11517" width="4.453125" style="13" customWidth="1"/>
    <col min="11518" max="11518" width="59.81640625" style="13" customWidth="1"/>
    <col min="11519" max="11519" width="12.08984375" style="13" customWidth="1"/>
    <col min="11520" max="11520" width="10" style="13" customWidth="1"/>
    <col min="11521" max="11521" width="9" style="13" hidden="1" customWidth="1"/>
    <col min="11522" max="11522" width="9" style="13" customWidth="1"/>
    <col min="11523" max="11523" width="13.1796875" style="13" customWidth="1"/>
    <col min="11524" max="11524" width="8.90625" style="13"/>
    <col min="11525" max="11525" width="16.90625" style="13" customWidth="1"/>
    <col min="11526" max="11527" width="8.90625" style="13"/>
    <col min="11528" max="11528" width="14.6328125" style="13" customWidth="1"/>
    <col min="11529" max="11772" width="8.90625" style="13"/>
    <col min="11773" max="11773" width="4.453125" style="13" customWidth="1"/>
    <col min="11774" max="11774" width="59.81640625" style="13" customWidth="1"/>
    <col min="11775" max="11775" width="12.08984375" style="13" customWidth="1"/>
    <col min="11776" max="11776" width="10" style="13" customWidth="1"/>
    <col min="11777" max="11777" width="9" style="13" hidden="1" customWidth="1"/>
    <col min="11778" max="11778" width="9" style="13" customWidth="1"/>
    <col min="11779" max="11779" width="13.1796875" style="13" customWidth="1"/>
    <col min="11780" max="11780" width="8.90625" style="13"/>
    <col min="11781" max="11781" width="16.90625" style="13" customWidth="1"/>
    <col min="11782" max="11783" width="8.90625" style="13"/>
    <col min="11784" max="11784" width="14.6328125" style="13" customWidth="1"/>
    <col min="11785" max="12028" width="8.90625" style="13"/>
    <col min="12029" max="12029" width="4.453125" style="13" customWidth="1"/>
    <col min="12030" max="12030" width="59.81640625" style="13" customWidth="1"/>
    <col min="12031" max="12031" width="12.08984375" style="13" customWidth="1"/>
    <col min="12032" max="12032" width="10" style="13" customWidth="1"/>
    <col min="12033" max="12033" width="9" style="13" hidden="1" customWidth="1"/>
    <col min="12034" max="12034" width="9" style="13" customWidth="1"/>
    <col min="12035" max="12035" width="13.1796875" style="13" customWidth="1"/>
    <col min="12036" max="12036" width="8.90625" style="13"/>
    <col min="12037" max="12037" width="16.90625" style="13" customWidth="1"/>
    <col min="12038" max="12039" width="8.90625" style="13"/>
    <col min="12040" max="12040" width="14.6328125" style="13" customWidth="1"/>
    <col min="12041" max="12284" width="8.90625" style="13"/>
    <col min="12285" max="12285" width="4.453125" style="13" customWidth="1"/>
    <col min="12286" max="12286" width="59.81640625" style="13" customWidth="1"/>
    <col min="12287" max="12287" width="12.08984375" style="13" customWidth="1"/>
    <col min="12288" max="12288" width="10" style="13" customWidth="1"/>
    <col min="12289" max="12289" width="9" style="13" hidden="1" customWidth="1"/>
    <col min="12290" max="12290" width="9" style="13" customWidth="1"/>
    <col min="12291" max="12291" width="13.1796875" style="13" customWidth="1"/>
    <col min="12292" max="12292" width="8.90625" style="13"/>
    <col min="12293" max="12293" width="16.90625" style="13" customWidth="1"/>
    <col min="12294" max="12295" width="8.90625" style="13"/>
    <col min="12296" max="12296" width="14.6328125" style="13" customWidth="1"/>
    <col min="12297" max="12540" width="8.90625" style="13"/>
    <col min="12541" max="12541" width="4.453125" style="13" customWidth="1"/>
    <col min="12542" max="12542" width="59.81640625" style="13" customWidth="1"/>
    <col min="12543" max="12543" width="12.08984375" style="13" customWidth="1"/>
    <col min="12544" max="12544" width="10" style="13" customWidth="1"/>
    <col min="12545" max="12545" width="9" style="13" hidden="1" customWidth="1"/>
    <col min="12546" max="12546" width="9" style="13" customWidth="1"/>
    <col min="12547" max="12547" width="13.1796875" style="13" customWidth="1"/>
    <col min="12548" max="12548" width="8.90625" style="13"/>
    <col min="12549" max="12549" width="16.90625" style="13" customWidth="1"/>
    <col min="12550" max="12551" width="8.90625" style="13"/>
    <col min="12552" max="12552" width="14.6328125" style="13" customWidth="1"/>
    <col min="12553" max="12796" width="8.90625" style="13"/>
    <col min="12797" max="12797" width="4.453125" style="13" customWidth="1"/>
    <col min="12798" max="12798" width="59.81640625" style="13" customWidth="1"/>
    <col min="12799" max="12799" width="12.08984375" style="13" customWidth="1"/>
    <col min="12800" max="12800" width="10" style="13" customWidth="1"/>
    <col min="12801" max="12801" width="9" style="13" hidden="1" customWidth="1"/>
    <col min="12802" max="12802" width="9" style="13" customWidth="1"/>
    <col min="12803" max="12803" width="13.1796875" style="13" customWidth="1"/>
    <col min="12804" max="12804" width="8.90625" style="13"/>
    <col min="12805" max="12805" width="16.90625" style="13" customWidth="1"/>
    <col min="12806" max="12807" width="8.90625" style="13"/>
    <col min="12808" max="12808" width="14.6328125" style="13" customWidth="1"/>
    <col min="12809" max="13052" width="8.90625" style="13"/>
    <col min="13053" max="13053" width="4.453125" style="13" customWidth="1"/>
    <col min="13054" max="13054" width="59.81640625" style="13" customWidth="1"/>
    <col min="13055" max="13055" width="12.08984375" style="13" customWidth="1"/>
    <col min="13056" max="13056" width="10" style="13" customWidth="1"/>
    <col min="13057" max="13057" width="9" style="13" hidden="1" customWidth="1"/>
    <col min="13058" max="13058" width="9" style="13" customWidth="1"/>
    <col min="13059" max="13059" width="13.1796875" style="13" customWidth="1"/>
    <col min="13060" max="13060" width="8.90625" style="13"/>
    <col min="13061" max="13061" width="16.90625" style="13" customWidth="1"/>
    <col min="13062" max="13063" width="8.90625" style="13"/>
    <col min="13064" max="13064" width="14.6328125" style="13" customWidth="1"/>
    <col min="13065" max="13308" width="8.90625" style="13"/>
    <col min="13309" max="13309" width="4.453125" style="13" customWidth="1"/>
    <col min="13310" max="13310" width="59.81640625" style="13" customWidth="1"/>
    <col min="13311" max="13311" width="12.08984375" style="13" customWidth="1"/>
    <col min="13312" max="13312" width="10" style="13" customWidth="1"/>
    <col min="13313" max="13313" width="9" style="13" hidden="1" customWidth="1"/>
    <col min="13314" max="13314" width="9" style="13" customWidth="1"/>
    <col min="13315" max="13315" width="13.1796875" style="13" customWidth="1"/>
    <col min="13316" max="13316" width="8.90625" style="13"/>
    <col min="13317" max="13317" width="16.90625" style="13" customWidth="1"/>
    <col min="13318" max="13319" width="8.90625" style="13"/>
    <col min="13320" max="13320" width="14.6328125" style="13" customWidth="1"/>
    <col min="13321" max="13564" width="8.90625" style="13"/>
    <col min="13565" max="13565" width="4.453125" style="13" customWidth="1"/>
    <col min="13566" max="13566" width="59.81640625" style="13" customWidth="1"/>
    <col min="13567" max="13567" width="12.08984375" style="13" customWidth="1"/>
    <col min="13568" max="13568" width="10" style="13" customWidth="1"/>
    <col min="13569" max="13569" width="9" style="13" hidden="1" customWidth="1"/>
    <col min="13570" max="13570" width="9" style="13" customWidth="1"/>
    <col min="13571" max="13571" width="13.1796875" style="13" customWidth="1"/>
    <col min="13572" max="13572" width="8.90625" style="13"/>
    <col min="13573" max="13573" width="16.90625" style="13" customWidth="1"/>
    <col min="13574" max="13575" width="8.90625" style="13"/>
    <col min="13576" max="13576" width="14.6328125" style="13" customWidth="1"/>
    <col min="13577" max="13820" width="8.90625" style="13"/>
    <col min="13821" max="13821" width="4.453125" style="13" customWidth="1"/>
    <col min="13822" max="13822" width="59.81640625" style="13" customWidth="1"/>
    <col min="13823" max="13823" width="12.08984375" style="13" customWidth="1"/>
    <col min="13824" max="13824" width="10" style="13" customWidth="1"/>
    <col min="13825" max="13825" width="9" style="13" hidden="1" customWidth="1"/>
    <col min="13826" max="13826" width="9" style="13" customWidth="1"/>
    <col min="13827" max="13827" width="13.1796875" style="13" customWidth="1"/>
    <col min="13828" max="13828" width="8.90625" style="13"/>
    <col min="13829" max="13829" width="16.90625" style="13" customWidth="1"/>
    <col min="13830" max="13831" width="8.90625" style="13"/>
    <col min="13832" max="13832" width="14.6328125" style="13" customWidth="1"/>
    <col min="13833" max="14076" width="8.90625" style="13"/>
    <col min="14077" max="14077" width="4.453125" style="13" customWidth="1"/>
    <col min="14078" max="14078" width="59.81640625" style="13" customWidth="1"/>
    <col min="14079" max="14079" width="12.08984375" style="13" customWidth="1"/>
    <col min="14080" max="14080" width="10" style="13" customWidth="1"/>
    <col min="14081" max="14081" width="9" style="13" hidden="1" customWidth="1"/>
    <col min="14082" max="14082" width="9" style="13" customWidth="1"/>
    <col min="14083" max="14083" width="13.1796875" style="13" customWidth="1"/>
    <col min="14084" max="14084" width="8.90625" style="13"/>
    <col min="14085" max="14085" width="16.90625" style="13" customWidth="1"/>
    <col min="14086" max="14087" width="8.90625" style="13"/>
    <col min="14088" max="14088" width="14.6328125" style="13" customWidth="1"/>
    <col min="14089" max="14332" width="8.90625" style="13"/>
    <col min="14333" max="14333" width="4.453125" style="13" customWidth="1"/>
    <col min="14334" max="14334" width="59.81640625" style="13" customWidth="1"/>
    <col min="14335" max="14335" width="12.08984375" style="13" customWidth="1"/>
    <col min="14336" max="14336" width="10" style="13" customWidth="1"/>
    <col min="14337" max="14337" width="9" style="13" hidden="1" customWidth="1"/>
    <col min="14338" max="14338" width="9" style="13" customWidth="1"/>
    <col min="14339" max="14339" width="13.1796875" style="13" customWidth="1"/>
    <col min="14340" max="14340" width="8.90625" style="13"/>
    <col min="14341" max="14341" width="16.90625" style="13" customWidth="1"/>
    <col min="14342" max="14343" width="8.90625" style="13"/>
    <col min="14344" max="14344" width="14.6328125" style="13" customWidth="1"/>
    <col min="14345" max="14588" width="8.90625" style="13"/>
    <col min="14589" max="14589" width="4.453125" style="13" customWidth="1"/>
    <col min="14590" max="14590" width="59.81640625" style="13" customWidth="1"/>
    <col min="14591" max="14591" width="12.08984375" style="13" customWidth="1"/>
    <col min="14592" max="14592" width="10" style="13" customWidth="1"/>
    <col min="14593" max="14593" width="9" style="13" hidden="1" customWidth="1"/>
    <col min="14594" max="14594" width="9" style="13" customWidth="1"/>
    <col min="14595" max="14595" width="13.1796875" style="13" customWidth="1"/>
    <col min="14596" max="14596" width="8.90625" style="13"/>
    <col min="14597" max="14597" width="16.90625" style="13" customWidth="1"/>
    <col min="14598" max="14599" width="8.90625" style="13"/>
    <col min="14600" max="14600" width="14.6328125" style="13" customWidth="1"/>
    <col min="14601" max="14844" width="8.90625" style="13"/>
    <col min="14845" max="14845" width="4.453125" style="13" customWidth="1"/>
    <col min="14846" max="14846" width="59.81640625" style="13" customWidth="1"/>
    <col min="14847" max="14847" width="12.08984375" style="13" customWidth="1"/>
    <col min="14848" max="14848" width="10" style="13" customWidth="1"/>
    <col min="14849" max="14849" width="9" style="13" hidden="1" customWidth="1"/>
    <col min="14850" max="14850" width="9" style="13" customWidth="1"/>
    <col min="14851" max="14851" width="13.1796875" style="13" customWidth="1"/>
    <col min="14852" max="14852" width="8.90625" style="13"/>
    <col min="14853" max="14853" width="16.90625" style="13" customWidth="1"/>
    <col min="14854" max="14855" width="8.90625" style="13"/>
    <col min="14856" max="14856" width="14.6328125" style="13" customWidth="1"/>
    <col min="14857" max="15100" width="8.90625" style="13"/>
    <col min="15101" max="15101" width="4.453125" style="13" customWidth="1"/>
    <col min="15102" max="15102" width="59.81640625" style="13" customWidth="1"/>
    <col min="15103" max="15103" width="12.08984375" style="13" customWidth="1"/>
    <col min="15104" max="15104" width="10" style="13" customWidth="1"/>
    <col min="15105" max="15105" width="9" style="13" hidden="1" customWidth="1"/>
    <col min="15106" max="15106" width="9" style="13" customWidth="1"/>
    <col min="15107" max="15107" width="13.1796875" style="13" customWidth="1"/>
    <col min="15108" max="15108" width="8.90625" style="13"/>
    <col min="15109" max="15109" width="16.90625" style="13" customWidth="1"/>
    <col min="15110" max="15111" width="8.90625" style="13"/>
    <col min="15112" max="15112" width="14.6328125" style="13" customWidth="1"/>
    <col min="15113" max="15356" width="8.90625" style="13"/>
    <col min="15357" max="15357" width="4.453125" style="13" customWidth="1"/>
    <col min="15358" max="15358" width="59.81640625" style="13" customWidth="1"/>
    <col min="15359" max="15359" width="12.08984375" style="13" customWidth="1"/>
    <col min="15360" max="15360" width="10" style="13" customWidth="1"/>
    <col min="15361" max="15361" width="9" style="13" hidden="1" customWidth="1"/>
    <col min="15362" max="15362" width="9" style="13" customWidth="1"/>
    <col min="15363" max="15363" width="13.1796875" style="13" customWidth="1"/>
    <col min="15364" max="15364" width="8.90625" style="13"/>
    <col min="15365" max="15365" width="16.90625" style="13" customWidth="1"/>
    <col min="15366" max="15367" width="8.90625" style="13"/>
    <col min="15368" max="15368" width="14.6328125" style="13" customWidth="1"/>
    <col min="15369" max="15612" width="8.90625" style="13"/>
    <col min="15613" max="15613" width="4.453125" style="13" customWidth="1"/>
    <col min="15614" max="15614" width="59.81640625" style="13" customWidth="1"/>
    <col min="15615" max="15615" width="12.08984375" style="13" customWidth="1"/>
    <col min="15616" max="15616" width="10" style="13" customWidth="1"/>
    <col min="15617" max="15617" width="9" style="13" hidden="1" customWidth="1"/>
    <col min="15618" max="15618" width="9" style="13" customWidth="1"/>
    <col min="15619" max="15619" width="13.1796875" style="13" customWidth="1"/>
    <col min="15620" max="15620" width="8.90625" style="13"/>
    <col min="15621" max="15621" width="16.90625" style="13" customWidth="1"/>
    <col min="15622" max="15623" width="8.90625" style="13"/>
    <col min="15624" max="15624" width="14.6328125" style="13" customWidth="1"/>
    <col min="15625" max="15868" width="8.90625" style="13"/>
    <col min="15869" max="15869" width="4.453125" style="13" customWidth="1"/>
    <col min="15870" max="15870" width="59.81640625" style="13" customWidth="1"/>
    <col min="15871" max="15871" width="12.08984375" style="13" customWidth="1"/>
    <col min="15872" max="15872" width="10" style="13" customWidth="1"/>
    <col min="15873" max="15873" width="9" style="13" hidden="1" customWidth="1"/>
    <col min="15874" max="15874" width="9" style="13" customWidth="1"/>
    <col min="15875" max="15875" width="13.1796875" style="13" customWidth="1"/>
    <col min="15876" max="15876" width="8.90625" style="13"/>
    <col min="15877" max="15877" width="16.90625" style="13" customWidth="1"/>
    <col min="15878" max="15879" width="8.90625" style="13"/>
    <col min="15880" max="15880" width="14.6328125" style="13" customWidth="1"/>
    <col min="15881" max="16124" width="8.90625" style="13"/>
    <col min="16125" max="16125" width="4.453125" style="13" customWidth="1"/>
    <col min="16126" max="16126" width="59.81640625" style="13" customWidth="1"/>
    <col min="16127" max="16127" width="12.08984375" style="13" customWidth="1"/>
    <col min="16128" max="16128" width="10" style="13" customWidth="1"/>
    <col min="16129" max="16129" width="9" style="13" hidden="1" customWidth="1"/>
    <col min="16130" max="16130" width="9" style="13" customWidth="1"/>
    <col min="16131" max="16131" width="13.1796875" style="13" customWidth="1"/>
    <col min="16132" max="16132" width="8.90625" style="13"/>
    <col min="16133" max="16133" width="16.90625" style="13" customWidth="1"/>
    <col min="16134" max="16135" width="8.90625" style="13"/>
    <col min="16136" max="16136" width="14.6328125" style="13" customWidth="1"/>
    <col min="16137" max="16381" width="8.90625" style="13"/>
    <col min="16382" max="16384" width="8.90625" style="13" customWidth="1"/>
  </cols>
  <sheetData>
    <row r="1" spans="1:7">
      <c r="A1" s="133" t="s">
        <v>81</v>
      </c>
      <c r="B1" s="133"/>
      <c r="C1" s="133"/>
      <c r="D1" s="133"/>
      <c r="E1" s="133"/>
      <c r="F1" s="133"/>
      <c r="G1" s="133"/>
    </row>
    <row r="2" spans="1:7">
      <c r="A2" s="134" t="str">
        <f>'TONG HOP'!B10</f>
        <v>Cơ quan Sở Giáo dục và Đào tạo tỉnh Lâm Đồng</v>
      </c>
      <c r="B2" s="133"/>
      <c r="C2" s="133"/>
      <c r="D2" s="133"/>
      <c r="E2" s="133"/>
      <c r="F2" s="133"/>
      <c r="G2" s="133"/>
    </row>
    <row r="3" spans="1:7" s="24" customFormat="1">
      <c r="A3" s="135" t="str">
        <f>'TONG HOP'!A2:AH2</f>
        <v>(Kèm theo Quyết định số                 /QĐ-SGDĐT ngày        tháng 10 năm 2026 của Sở Giáo dục và Đào tạo tỉnh Lâm Đồng)</v>
      </c>
      <c r="B3" s="135"/>
      <c r="C3" s="135"/>
      <c r="D3" s="135"/>
      <c r="E3" s="135"/>
      <c r="F3" s="135"/>
      <c r="G3" s="135"/>
    </row>
    <row r="4" spans="1:7">
      <c r="F4" s="136" t="s">
        <v>107</v>
      </c>
      <c r="G4" s="137"/>
    </row>
    <row r="5" spans="1:7" s="9" customFormat="1" ht="15.6">
      <c r="A5" s="132" t="s">
        <v>0</v>
      </c>
      <c r="B5" s="132" t="s">
        <v>82</v>
      </c>
      <c r="C5" s="132" t="s">
        <v>83</v>
      </c>
      <c r="D5" s="132" t="s">
        <v>84</v>
      </c>
      <c r="E5" s="132"/>
      <c r="F5" s="132"/>
      <c r="G5" s="132"/>
    </row>
    <row r="6" spans="1:7" s="10" customFormat="1" ht="15.6">
      <c r="A6" s="132"/>
      <c r="B6" s="132"/>
      <c r="C6" s="132"/>
      <c r="D6" s="131" t="s">
        <v>171</v>
      </c>
      <c r="E6" s="132"/>
      <c r="F6" s="132"/>
      <c r="G6" s="132"/>
    </row>
    <row r="7" spans="1:7" s="10" customFormat="1" ht="31.2">
      <c r="A7" s="132"/>
      <c r="B7" s="132"/>
      <c r="C7" s="132"/>
      <c r="D7" s="15" t="s">
        <v>85</v>
      </c>
      <c r="E7" s="30" t="s">
        <v>172</v>
      </c>
      <c r="F7" s="15" t="s">
        <v>86</v>
      </c>
      <c r="G7" s="15" t="s">
        <v>87</v>
      </c>
    </row>
    <row r="8" spans="1:7" s="11" customFormat="1" ht="16.8">
      <c r="A8" s="25" t="s">
        <v>104</v>
      </c>
      <c r="B8" s="16" t="s">
        <v>88</v>
      </c>
      <c r="C8" s="33">
        <f>C9+C10</f>
        <v>0</v>
      </c>
      <c r="D8" s="33">
        <f t="shared" ref="D8:G8" si="0">D9+D10</f>
        <v>0</v>
      </c>
      <c r="E8" s="33">
        <f t="shared" si="0"/>
        <v>0</v>
      </c>
      <c r="F8" s="33">
        <f t="shared" si="0"/>
        <v>0</v>
      </c>
      <c r="G8" s="33">
        <f t="shared" si="0"/>
        <v>0</v>
      </c>
    </row>
    <row r="9" spans="1:7" s="37" customFormat="1">
      <c r="A9" s="36">
        <v>1</v>
      </c>
      <c r="B9" s="28" t="s">
        <v>89</v>
      </c>
      <c r="C9" s="34">
        <f t="shared" ref="C9:C11" si="1">SUM(D9:G9)</f>
        <v>0</v>
      </c>
      <c r="D9" s="34">
        <v>0</v>
      </c>
      <c r="E9" s="34">
        <v>0</v>
      </c>
      <c r="F9" s="34">
        <v>0</v>
      </c>
      <c r="G9" s="34">
        <v>0</v>
      </c>
    </row>
    <row r="10" spans="1:7" s="37" customFormat="1">
      <c r="A10" s="36">
        <v>2</v>
      </c>
      <c r="B10" s="28" t="s">
        <v>90</v>
      </c>
      <c r="C10" s="34">
        <f t="shared" si="1"/>
        <v>0</v>
      </c>
      <c r="D10" s="34">
        <v>0</v>
      </c>
      <c r="E10" s="34">
        <v>0</v>
      </c>
      <c r="F10" s="34">
        <v>0</v>
      </c>
      <c r="G10" s="34">
        <v>0</v>
      </c>
    </row>
    <row r="11" spans="1:7" s="37" customFormat="1" ht="33.6">
      <c r="A11" s="36"/>
      <c r="B11" s="28" t="s">
        <v>91</v>
      </c>
      <c r="C11" s="34">
        <f t="shared" si="1"/>
        <v>0</v>
      </c>
      <c r="D11" s="34">
        <v>0</v>
      </c>
      <c r="E11" s="34">
        <v>0</v>
      </c>
      <c r="F11" s="34">
        <v>0</v>
      </c>
      <c r="G11" s="34">
        <v>0</v>
      </c>
    </row>
    <row r="12" spans="1:7" s="22" customFormat="1" ht="16.8">
      <c r="A12" s="25" t="s">
        <v>105</v>
      </c>
      <c r="B12" s="31" t="s">
        <v>92</v>
      </c>
      <c r="C12" s="35">
        <f>C13+C21</f>
        <v>0</v>
      </c>
      <c r="D12" s="35">
        <f>D13+D21</f>
        <v>0</v>
      </c>
      <c r="E12" s="35">
        <f>E13+E21</f>
        <v>0</v>
      </c>
      <c r="F12" s="35">
        <f>F13+F21</f>
        <v>0</v>
      </c>
      <c r="G12" s="35">
        <f>G13+G21</f>
        <v>0</v>
      </c>
    </row>
    <row r="13" spans="1:7" s="22" customFormat="1" ht="16.8">
      <c r="A13" s="25" t="s">
        <v>7</v>
      </c>
      <c r="B13" s="31" t="s">
        <v>93</v>
      </c>
      <c r="C13" s="35">
        <f>SUM(C14:C20)</f>
        <v>0</v>
      </c>
      <c r="D13" s="35">
        <f t="shared" ref="D13:F13" si="2">SUM(D14:D20)</f>
        <v>0</v>
      </c>
      <c r="E13" s="35">
        <f>SUM(E14:E20)</f>
        <v>0</v>
      </c>
      <c r="F13" s="35">
        <f t="shared" si="2"/>
        <v>0</v>
      </c>
      <c r="G13" s="35">
        <f>SUM(G14:G20)</f>
        <v>0</v>
      </c>
    </row>
    <row r="14" spans="1:7" s="20" customFormat="1" ht="16.8">
      <c r="A14" s="26">
        <v>1</v>
      </c>
      <c r="B14" s="27"/>
      <c r="C14" s="34">
        <f>SUM(D14:G14)</f>
        <v>0</v>
      </c>
      <c r="D14" s="34"/>
      <c r="E14" s="34"/>
      <c r="F14" s="34"/>
      <c r="G14" s="34"/>
    </row>
    <row r="15" spans="1:7" s="20" customFormat="1" ht="16.8">
      <c r="A15" s="26">
        <f>A14+1</f>
        <v>2</v>
      </c>
      <c r="B15" s="27"/>
      <c r="C15" s="34">
        <f t="shared" ref="C15:C20" si="3">SUM(D15:G15)</f>
        <v>0</v>
      </c>
      <c r="D15" s="34"/>
      <c r="E15" s="34"/>
      <c r="F15" s="34"/>
      <c r="G15" s="34"/>
    </row>
    <row r="16" spans="1:7" s="20" customFormat="1" ht="16.8">
      <c r="A16" s="26">
        <f t="shared" ref="A16:A20" si="4">A15+1</f>
        <v>3</v>
      </c>
      <c r="B16" s="27"/>
      <c r="C16" s="34">
        <f>SUM(D16:G16)</f>
        <v>0</v>
      </c>
      <c r="D16" s="34"/>
      <c r="E16" s="34"/>
      <c r="F16" s="34"/>
      <c r="G16" s="34"/>
    </row>
    <row r="17" spans="1:7" s="20" customFormat="1" ht="16.8">
      <c r="A17" s="26">
        <f t="shared" si="4"/>
        <v>4</v>
      </c>
      <c r="B17" s="27"/>
      <c r="C17" s="34">
        <f t="shared" si="3"/>
        <v>0</v>
      </c>
      <c r="D17" s="34"/>
      <c r="E17" s="34"/>
      <c r="F17" s="34"/>
      <c r="G17" s="34"/>
    </row>
    <row r="18" spans="1:7" s="20" customFormat="1" ht="16.8">
      <c r="A18" s="26">
        <f t="shared" si="4"/>
        <v>5</v>
      </c>
      <c r="B18" s="28"/>
      <c r="C18" s="34">
        <f t="shared" si="3"/>
        <v>0</v>
      </c>
      <c r="D18" s="34"/>
      <c r="E18" s="34"/>
      <c r="F18" s="34"/>
      <c r="G18" s="34"/>
    </row>
    <row r="19" spans="1:7" s="20" customFormat="1" ht="16.8">
      <c r="A19" s="26">
        <f t="shared" si="4"/>
        <v>6</v>
      </c>
      <c r="B19" s="28"/>
      <c r="C19" s="34">
        <f t="shared" si="3"/>
        <v>0</v>
      </c>
      <c r="D19" s="34"/>
      <c r="E19" s="34"/>
      <c r="F19" s="34"/>
      <c r="G19" s="34"/>
    </row>
    <row r="20" spans="1:7" s="20" customFormat="1" ht="16.8">
      <c r="A20" s="26">
        <f t="shared" si="4"/>
        <v>7</v>
      </c>
      <c r="B20" s="29"/>
      <c r="C20" s="34">
        <f t="shared" si="3"/>
        <v>0</v>
      </c>
      <c r="D20" s="34"/>
      <c r="E20" s="34"/>
      <c r="F20" s="34"/>
      <c r="G20" s="34"/>
    </row>
    <row r="21" spans="1:7" s="22" customFormat="1" ht="16.8">
      <c r="A21" s="25" t="s">
        <v>8</v>
      </c>
      <c r="B21" s="31" t="s">
        <v>94</v>
      </c>
      <c r="C21" s="35">
        <f>SUM(C22:C41)</f>
        <v>0</v>
      </c>
      <c r="D21" s="35">
        <f>SUM(D22:D41)</f>
        <v>0</v>
      </c>
      <c r="E21" s="35">
        <f t="shared" ref="E21:F21" si="5">SUM(E22:E41)</f>
        <v>0</v>
      </c>
      <c r="F21" s="35">
        <f t="shared" si="5"/>
        <v>0</v>
      </c>
      <c r="G21" s="35">
        <f>SUM(G22:G41)</f>
        <v>0</v>
      </c>
    </row>
    <row r="22" spans="1:7" s="11" customFormat="1" ht="16.8">
      <c r="A22" s="17">
        <v>1</v>
      </c>
      <c r="B22" s="18"/>
      <c r="C22" s="34">
        <f>SUM(D22:G22)</f>
        <v>0</v>
      </c>
      <c r="D22" s="33"/>
      <c r="E22" s="33"/>
      <c r="F22" s="33"/>
      <c r="G22" s="33"/>
    </row>
    <row r="23" spans="1:7" s="11" customFormat="1" ht="16.8">
      <c r="A23" s="17">
        <f>A22+1</f>
        <v>2</v>
      </c>
      <c r="B23" s="18"/>
      <c r="C23" s="34">
        <f t="shared" ref="C23:C41" si="6">SUM(D23:G23)</f>
        <v>0</v>
      </c>
      <c r="D23" s="33"/>
      <c r="E23" s="33"/>
      <c r="F23" s="33"/>
      <c r="G23" s="33"/>
    </row>
    <row r="24" spans="1:7" s="11" customFormat="1" ht="16.8">
      <c r="A24" s="17">
        <f t="shared" ref="A24:A41" si="7">A23+1</f>
        <v>3</v>
      </c>
      <c r="B24" s="18"/>
      <c r="C24" s="34">
        <f t="shared" si="6"/>
        <v>0</v>
      </c>
      <c r="D24" s="33"/>
      <c r="E24" s="33"/>
      <c r="F24" s="33"/>
      <c r="G24" s="33"/>
    </row>
    <row r="25" spans="1:7" s="11" customFormat="1" ht="16.8">
      <c r="A25" s="17">
        <f t="shared" si="7"/>
        <v>4</v>
      </c>
      <c r="B25" s="18"/>
      <c r="C25" s="34">
        <f t="shared" si="6"/>
        <v>0</v>
      </c>
      <c r="D25" s="33"/>
      <c r="E25" s="33"/>
      <c r="F25" s="33"/>
      <c r="G25" s="33"/>
    </row>
    <row r="26" spans="1:7" s="11" customFormat="1" ht="16.8">
      <c r="A26" s="17">
        <f t="shared" si="7"/>
        <v>5</v>
      </c>
      <c r="B26" s="18"/>
      <c r="C26" s="34">
        <f t="shared" si="6"/>
        <v>0</v>
      </c>
      <c r="D26" s="33"/>
      <c r="E26" s="33"/>
      <c r="F26" s="33"/>
      <c r="G26" s="33"/>
    </row>
    <row r="27" spans="1:7" s="11" customFormat="1" ht="16.8">
      <c r="A27" s="17">
        <f t="shared" si="7"/>
        <v>6</v>
      </c>
      <c r="B27" s="18"/>
      <c r="C27" s="34">
        <f t="shared" si="6"/>
        <v>0</v>
      </c>
      <c r="D27" s="33"/>
      <c r="E27" s="33"/>
      <c r="F27" s="33"/>
      <c r="G27" s="33"/>
    </row>
    <row r="28" spans="1:7" s="11" customFormat="1" ht="16.8">
      <c r="A28" s="17">
        <f t="shared" si="7"/>
        <v>7</v>
      </c>
      <c r="B28" s="18"/>
      <c r="C28" s="34">
        <f t="shared" si="6"/>
        <v>0</v>
      </c>
      <c r="D28" s="33"/>
      <c r="E28" s="33"/>
      <c r="F28" s="33"/>
      <c r="G28" s="33"/>
    </row>
    <row r="29" spans="1:7" s="12" customFormat="1" ht="16.8">
      <c r="A29" s="17">
        <f t="shared" si="7"/>
        <v>8</v>
      </c>
      <c r="B29" s="18"/>
      <c r="C29" s="34">
        <f t="shared" si="6"/>
        <v>0</v>
      </c>
      <c r="D29" s="33"/>
      <c r="E29" s="33"/>
      <c r="F29" s="33"/>
      <c r="G29" s="33"/>
    </row>
    <row r="30" spans="1:7" s="12" customFormat="1" ht="16.8">
      <c r="A30" s="17">
        <f t="shared" si="7"/>
        <v>9</v>
      </c>
      <c r="B30" s="18"/>
      <c r="C30" s="34">
        <f t="shared" si="6"/>
        <v>0</v>
      </c>
      <c r="D30" s="33"/>
      <c r="E30" s="33"/>
      <c r="F30" s="33"/>
      <c r="G30" s="33"/>
    </row>
    <row r="31" spans="1:7" s="12" customFormat="1" ht="16.8">
      <c r="A31" s="17">
        <f t="shared" si="7"/>
        <v>10</v>
      </c>
      <c r="B31" s="18"/>
      <c r="C31" s="34">
        <f t="shared" si="6"/>
        <v>0</v>
      </c>
      <c r="D31" s="33"/>
      <c r="E31" s="33"/>
      <c r="F31" s="33"/>
      <c r="G31" s="33"/>
    </row>
    <row r="32" spans="1:7" s="12" customFormat="1" ht="16.8">
      <c r="A32" s="17">
        <f t="shared" si="7"/>
        <v>11</v>
      </c>
      <c r="B32" s="18"/>
      <c r="C32" s="34">
        <f t="shared" si="6"/>
        <v>0</v>
      </c>
      <c r="D32" s="33"/>
      <c r="E32" s="33"/>
      <c r="F32" s="33"/>
      <c r="G32" s="33"/>
    </row>
    <row r="33" spans="1:7" s="12" customFormat="1" ht="16.8">
      <c r="A33" s="17">
        <f t="shared" si="7"/>
        <v>12</v>
      </c>
      <c r="B33" s="18"/>
      <c r="C33" s="34">
        <f t="shared" si="6"/>
        <v>0</v>
      </c>
      <c r="D33" s="33"/>
      <c r="E33" s="33"/>
      <c r="F33" s="33"/>
      <c r="G33" s="33"/>
    </row>
    <row r="34" spans="1:7" s="12" customFormat="1" ht="16.8">
      <c r="A34" s="17">
        <f t="shared" si="7"/>
        <v>13</v>
      </c>
      <c r="B34" s="18"/>
      <c r="C34" s="34">
        <f t="shared" si="6"/>
        <v>0</v>
      </c>
      <c r="D34" s="33"/>
      <c r="E34" s="33"/>
      <c r="F34" s="33"/>
      <c r="G34" s="33"/>
    </row>
    <row r="35" spans="1:7" s="12" customFormat="1" ht="16.8">
      <c r="A35" s="17">
        <f t="shared" si="7"/>
        <v>14</v>
      </c>
      <c r="B35" s="18"/>
      <c r="C35" s="34">
        <f t="shared" si="6"/>
        <v>0</v>
      </c>
      <c r="D35" s="33"/>
      <c r="E35" s="33"/>
      <c r="F35" s="33"/>
      <c r="G35" s="33"/>
    </row>
    <row r="36" spans="1:7" s="12" customFormat="1" ht="16.8">
      <c r="A36" s="17">
        <f t="shared" si="7"/>
        <v>15</v>
      </c>
      <c r="B36" s="18"/>
      <c r="C36" s="34">
        <f t="shared" si="6"/>
        <v>0</v>
      </c>
      <c r="D36" s="33"/>
      <c r="E36" s="33"/>
      <c r="F36" s="33"/>
      <c r="G36" s="33"/>
    </row>
    <row r="37" spans="1:7" s="12" customFormat="1" ht="16.8">
      <c r="A37" s="17">
        <f t="shared" si="7"/>
        <v>16</v>
      </c>
      <c r="B37" s="18"/>
      <c r="C37" s="34">
        <f t="shared" si="6"/>
        <v>0</v>
      </c>
      <c r="D37" s="33"/>
      <c r="E37" s="33"/>
      <c r="F37" s="33"/>
      <c r="G37" s="33"/>
    </row>
    <row r="38" spans="1:7" s="12" customFormat="1" ht="16.8">
      <c r="A38" s="17">
        <f t="shared" si="7"/>
        <v>17</v>
      </c>
      <c r="B38" s="18"/>
      <c r="C38" s="34">
        <f t="shared" si="6"/>
        <v>0</v>
      </c>
      <c r="D38" s="33"/>
      <c r="E38" s="33"/>
      <c r="F38" s="33"/>
      <c r="G38" s="33"/>
    </row>
    <row r="39" spans="1:7" s="12" customFormat="1" ht="16.8">
      <c r="A39" s="17">
        <f t="shared" si="7"/>
        <v>18</v>
      </c>
      <c r="B39" s="18"/>
      <c r="C39" s="34">
        <f t="shared" si="6"/>
        <v>0</v>
      </c>
      <c r="D39" s="33"/>
      <c r="E39" s="33"/>
      <c r="F39" s="33"/>
      <c r="G39" s="33"/>
    </row>
    <row r="40" spans="1:7" s="12" customFormat="1" ht="16.8">
      <c r="A40" s="17">
        <f t="shared" si="7"/>
        <v>19</v>
      </c>
      <c r="B40" s="18"/>
      <c r="C40" s="34">
        <f t="shared" si="6"/>
        <v>0</v>
      </c>
      <c r="D40" s="33"/>
      <c r="E40" s="33"/>
      <c r="F40" s="33"/>
      <c r="G40" s="33"/>
    </row>
    <row r="41" spans="1:7" s="12" customFormat="1" ht="16.8">
      <c r="A41" s="17">
        <f t="shared" si="7"/>
        <v>20</v>
      </c>
      <c r="B41" s="18"/>
      <c r="C41" s="34">
        <f t="shared" si="6"/>
        <v>0</v>
      </c>
      <c r="D41" s="33"/>
      <c r="E41" s="33"/>
      <c r="F41" s="33"/>
      <c r="G41" s="33"/>
    </row>
    <row r="42" spans="1:7">
      <c r="A42" s="44" t="s">
        <v>178</v>
      </c>
      <c r="B42" s="38" t="s">
        <v>2</v>
      </c>
      <c r="C42" s="62">
        <f>'TONG HOP'!AG10</f>
        <v>1072470</v>
      </c>
      <c r="D42" s="50"/>
      <c r="E42" s="50"/>
      <c r="F42" s="50"/>
      <c r="G42" s="50"/>
    </row>
    <row r="43" spans="1:7">
      <c r="B43" s="19"/>
    </row>
    <row r="44" spans="1:7">
      <c r="B44" s="19"/>
    </row>
    <row r="45" spans="1:7">
      <c r="B45" s="19"/>
    </row>
    <row r="46" spans="1:7">
      <c r="B46" s="19"/>
      <c r="C46" s="67"/>
    </row>
    <row r="47" spans="1:7">
      <c r="B47" s="19"/>
    </row>
    <row r="48" spans="1:7">
      <c r="B48" s="19"/>
    </row>
    <row r="49" spans="2:2">
      <c r="B49" s="19"/>
    </row>
    <row r="50" spans="2:2">
      <c r="B50" s="19"/>
    </row>
    <row r="51" spans="2:2">
      <c r="B51" s="19"/>
    </row>
    <row r="52" spans="2:2">
      <c r="B52" s="19"/>
    </row>
    <row r="53" spans="2:2">
      <c r="B53" s="19"/>
    </row>
  </sheetData>
  <mergeCells count="9">
    <mergeCell ref="D6:G6"/>
    <mergeCell ref="A5:A7"/>
    <mergeCell ref="B5:B7"/>
    <mergeCell ref="C5:C7"/>
    <mergeCell ref="A1:G1"/>
    <mergeCell ref="A2:G2"/>
    <mergeCell ref="A3:G3"/>
    <mergeCell ref="F4:G4"/>
    <mergeCell ref="D5:G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46"/>
  <sheetViews>
    <sheetView topLeftCell="A28" workbookViewId="0">
      <selection activeCell="D50" sqref="D50"/>
    </sheetView>
  </sheetViews>
  <sheetFormatPr defaultColWidth="6.1796875" defaultRowHeight="16.8"/>
  <cols>
    <col min="1" max="1" width="4.1796875" style="46" customWidth="1"/>
    <col min="2" max="2" width="47.81640625" style="3" customWidth="1"/>
    <col min="3" max="3" width="17.6328125" style="59"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f>
        <v>Trung tâm Hỗ trợ phát triển giáo dục hòa nhập - Cam Ly</v>
      </c>
      <c r="B2" s="139"/>
      <c r="C2" s="139"/>
    </row>
    <row r="3" spans="1:3" s="32" customFormat="1">
      <c r="A3" s="140" t="str">
        <f>'TONG HOP'!A2:AH2</f>
        <v>(Kèm theo Quyết định số                 /QĐ-SGDĐT ngày        tháng 10 năm 2026 của Sở Giáo dục và Đào tạo tỉnh Lâm Đồng)</v>
      </c>
      <c r="B3" s="140"/>
      <c r="C3" s="140"/>
    </row>
    <row r="4" spans="1:3">
      <c r="A4" s="141" t="s">
        <v>95</v>
      </c>
      <c r="B4" s="141"/>
      <c r="C4" s="141"/>
    </row>
    <row r="5" spans="1:3">
      <c r="B5" s="1"/>
      <c r="C5" s="52" t="s">
        <v>96</v>
      </c>
    </row>
    <row r="6" spans="1:3">
      <c r="A6" s="138" t="s">
        <v>82</v>
      </c>
      <c r="B6" s="138"/>
      <c r="C6" s="51" t="s">
        <v>83</v>
      </c>
    </row>
    <row r="7" spans="1:3">
      <c r="A7" s="44" t="s">
        <v>104</v>
      </c>
      <c r="B7" s="38" t="s">
        <v>176</v>
      </c>
      <c r="C7" s="53"/>
    </row>
    <row r="8" spans="1:3">
      <c r="A8" s="7"/>
      <c r="B8" s="38" t="s">
        <v>173</v>
      </c>
      <c r="C8" s="53">
        <f>SUM(C9:C10)</f>
        <v>0</v>
      </c>
    </row>
    <row r="9" spans="1:3" s="43" customFormat="1">
      <c r="A9" s="47"/>
      <c r="B9" s="41" t="s">
        <v>97</v>
      </c>
      <c r="C9" s="54">
        <v>0</v>
      </c>
    </row>
    <row r="10" spans="1:3" s="43" customFormat="1">
      <c r="A10" s="47"/>
      <c r="B10" s="41" t="s">
        <v>98</v>
      </c>
      <c r="C10" s="54">
        <v>0</v>
      </c>
    </row>
    <row r="11" spans="1:3">
      <c r="A11" s="7"/>
      <c r="B11" s="38" t="s">
        <v>174</v>
      </c>
      <c r="C11" s="53">
        <f>SUM(C12:C13)</f>
        <v>0</v>
      </c>
    </row>
    <row r="12" spans="1:3" s="43" customFormat="1">
      <c r="A12" s="47"/>
      <c r="B12" s="41" t="s">
        <v>97</v>
      </c>
      <c r="C12" s="54">
        <v>0</v>
      </c>
    </row>
    <row r="13" spans="1:3" s="43" customFormat="1">
      <c r="A13" s="47"/>
      <c r="B13" s="41" t="s">
        <v>98</v>
      </c>
      <c r="C13" s="54">
        <v>0</v>
      </c>
    </row>
    <row r="14" spans="1:3" s="40" customFormat="1">
      <c r="A14" s="44"/>
      <c r="B14" s="38" t="s">
        <v>175</v>
      </c>
      <c r="C14" s="55">
        <v>0</v>
      </c>
    </row>
    <row r="15" spans="1:3" s="40" customFormat="1">
      <c r="A15" s="44" t="s">
        <v>105</v>
      </c>
      <c r="B15" s="38" t="s">
        <v>177</v>
      </c>
      <c r="C15" s="56">
        <f>C17+C25</f>
        <v>0</v>
      </c>
    </row>
    <row r="16" spans="1:3" s="1" customFormat="1">
      <c r="A16" s="21"/>
      <c r="B16" s="5" t="s">
        <v>99</v>
      </c>
      <c r="C16" s="57"/>
    </row>
    <row r="17" spans="1:3" s="1" customFormat="1">
      <c r="A17" s="44" t="s">
        <v>7</v>
      </c>
      <c r="B17" s="5" t="s">
        <v>100</v>
      </c>
      <c r="C17" s="57">
        <f>SUM(C18:C24)</f>
        <v>0</v>
      </c>
    </row>
    <row r="18" spans="1:3">
      <c r="A18" s="7">
        <v>1</v>
      </c>
      <c r="B18" s="49" t="str">
        <f t="array" ref="B18:B24">TRANSPOSE('TONG HOP'!E5:K5)</f>
        <v>NSNN hỗ trợ chi thường xuyên cho đơn vị sự nghiệp công lập</v>
      </c>
      <c r="C18" s="58">
        <f t="array" ref="C18:C24">TRANSPOSE('TONG HOP'!E13:K13)</f>
        <v>0</v>
      </c>
    </row>
    <row r="19" spans="1:3">
      <c r="A19" s="7">
        <f>A18+1</f>
        <v>2</v>
      </c>
      <c r="B19" s="49" t="str">
        <v>Kinh phí cho hợp đồng hỗ trợ phục vụ</v>
      </c>
      <c r="C19" s="58">
        <v>0</v>
      </c>
    </row>
    <row r="20" spans="1:3">
      <c r="A20" s="7">
        <f t="shared" ref="A20:A24" si="0">A19+1</f>
        <v>3</v>
      </c>
      <c r="B20" s="49" t="str">
        <v>Chi hoạt động thường xuyên</v>
      </c>
      <c r="C20" s="58">
        <v>0</v>
      </c>
    </row>
    <row r="21" spans="1:3">
      <c r="A21" s="7">
        <f t="shared" si="0"/>
        <v>4</v>
      </c>
      <c r="B21" s="49" t="str">
        <v>Dự toán giữ lại</v>
      </c>
      <c r="C21" s="58">
        <v>0</v>
      </c>
    </row>
    <row r="22" spans="1:3">
      <c r="A22" s="7">
        <f t="shared" si="0"/>
        <v>5</v>
      </c>
      <c r="B22" s="49" t="str">
        <v>nội dung 5</v>
      </c>
      <c r="C22" s="58">
        <v>0</v>
      </c>
    </row>
    <row r="23" spans="1:3" s="2" customFormat="1">
      <c r="A23" s="7">
        <f t="shared" si="0"/>
        <v>6</v>
      </c>
      <c r="B23" s="49" t="str">
        <v>nội dung 6</v>
      </c>
      <c r="C23" s="58">
        <v>0</v>
      </c>
    </row>
    <row r="24" spans="1:3" s="2" customFormat="1">
      <c r="A24" s="7">
        <f t="shared" si="0"/>
        <v>7</v>
      </c>
      <c r="B24" s="49" t="str">
        <v>nội dung 7</v>
      </c>
      <c r="C24" s="58">
        <v>0</v>
      </c>
    </row>
    <row r="25" spans="1:3" s="1" customFormat="1">
      <c r="A25" s="44" t="s">
        <v>8</v>
      </c>
      <c r="B25" s="8" t="s">
        <v>101</v>
      </c>
      <c r="C25" s="57">
        <f>SUM(C26:C45)</f>
        <v>0</v>
      </c>
    </row>
    <row r="26" spans="1:3">
      <c r="A26" s="7">
        <v>1</v>
      </c>
      <c r="B26" s="49" t="str">
        <f t="array" ref="B26:B45">TRANSPOSE('TONG HOP'!M5:AF5)</f>
        <v>Kinh phí hỗ trợ chi phí học tập theo Nghị định số 238/2025/NĐ-CP</v>
      </c>
      <c r="C26" s="58">
        <f t="array" ref="C26:C45">TRANSPOSE('TONG HOP'!M13:AF13)</f>
        <v>0</v>
      </c>
    </row>
    <row r="27" spans="1:3">
      <c r="A27" s="7">
        <f>A26+1</f>
        <v>2</v>
      </c>
      <c r="B27" s="49" t="str">
        <v>Kinh phí hỗ trợ học bổng theo Thông tư số 42/2013/TTLT-BGDĐT-BLĐTBXH</v>
      </c>
      <c r="C27" s="58">
        <v>0</v>
      </c>
    </row>
    <row r="28" spans="1:3">
      <c r="A28" s="7">
        <f t="shared" ref="A28:A45" si="1">A27+1</f>
        <v>3</v>
      </c>
      <c r="B28" s="49" t="str">
        <v>Kinh phí hỗ trợ tiền ăn ở theo Nghị định số 66/2025/NĐ-CP</v>
      </c>
      <c r="C28" s="58">
        <v>0</v>
      </c>
    </row>
    <row r="29" spans="1:3">
      <c r="A29" s="7">
        <f t="shared" si="1"/>
        <v>4</v>
      </c>
      <c r="B29" s="49" t="str">
        <v>Kinh phí hỗ trợ học bổng theo Nghị định số 57/2017/NĐ-CP</v>
      </c>
      <c r="C29" s="58">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58">
        <v>0</v>
      </c>
    </row>
    <row r="31" spans="1:3">
      <c r="A31" s="7">
        <f t="shared" si="1"/>
        <v>6</v>
      </c>
      <c r="B31" s="49" t="str">
        <v>Chính sách hợp đồng thực hiện công việc hỗ trợ, phục vụ hoạt động thường xuyên của cơ quan đơn vị do lãnh đạo cơ quan quyết định</v>
      </c>
      <c r="C31" s="58">
        <v>0</v>
      </c>
    </row>
    <row r="32" spans="1:3">
      <c r="A32" s="7">
        <f t="shared" si="1"/>
        <v>7</v>
      </c>
      <c r="B32" s="49" t="str">
        <v>Mua sắm trang thiết bị, sữa chữa trường học</v>
      </c>
      <c r="C32" s="58">
        <v>0</v>
      </c>
    </row>
    <row r="33" spans="1:3">
      <c r="A33" s="7">
        <f t="shared" si="1"/>
        <v>8</v>
      </c>
      <c r="B33" s="49" t="str">
        <v>Kinh phí thực hiện dạy học 2 buổi/ngày năm học 2025-2026</v>
      </c>
      <c r="C33" s="58">
        <v>0</v>
      </c>
    </row>
    <row r="34" spans="1:3">
      <c r="A34" s="7">
        <f t="shared" si="1"/>
        <v>9</v>
      </c>
      <c r="B34" s="49" t="str">
        <v xml:space="preserve">Kinh phí thực hiện chế độ, chính sách theo
Nghị định số 154/2025/NĐ-CP ngày 15/6/2025 của Chính phủ
</v>
      </c>
      <c r="C34" s="58">
        <v>0</v>
      </c>
    </row>
    <row r="35" spans="1:3">
      <c r="A35" s="7">
        <f t="shared" si="1"/>
        <v>10</v>
      </c>
      <c r="B35" s="49" t="str">
        <v>Kinh phí sữa chữa , bảo dưỡng nhà xe, sân trường Trường THPT Gia Nghĩa (trước sáp nhập)</v>
      </c>
      <c r="C35" s="58">
        <v>0</v>
      </c>
    </row>
    <row r="36" spans="1:3">
      <c r="A36" s="7">
        <f t="shared" si="1"/>
        <v>11</v>
      </c>
      <c r="B36" s="49" t="str">
        <v xml:space="preserve">Kinh phí khen thưởng năm 2026 theo nghị định 161/NĐ-CP ngày 15/05/2026 </v>
      </c>
      <c r="C36" s="58">
        <v>0</v>
      </c>
    </row>
    <row r="37" spans="1:3">
      <c r="A37" s="7">
        <f t="shared" si="1"/>
        <v>12</v>
      </c>
      <c r="B37" s="49" t="str">
        <v>Gia hạn phần mềm misa</v>
      </c>
      <c r="C37" s="58">
        <v>0</v>
      </c>
    </row>
    <row r="38" spans="1:3">
      <c r="A38" s="7">
        <f t="shared" si="1"/>
        <v>13</v>
      </c>
      <c r="B38" s="49" t="str">
        <v>Kinh phí Cấp bù học phí</v>
      </c>
      <c r="C38" s="58">
        <v>0</v>
      </c>
    </row>
    <row r="39" spans="1:3">
      <c r="A39" s="7">
        <f t="shared" si="1"/>
        <v>14</v>
      </c>
      <c r="B39" s="49" t="str">
        <v xml:space="preserve">Kinh phí Đảng </v>
      </c>
      <c r="C39" s="58">
        <v>0</v>
      </c>
    </row>
    <row r="40" spans="1:3">
      <c r="A40" s="7">
        <f t="shared" si="1"/>
        <v>15</v>
      </c>
      <c r="B40" s="49" t="str">
        <v>Chế độ bồi dưỡng và chế độ trang phục đối với giáo viên thể dục</v>
      </c>
      <c r="C40" s="58">
        <v>0</v>
      </c>
    </row>
    <row r="41" spans="1:3">
      <c r="A41" s="7">
        <f t="shared" si="1"/>
        <v>16</v>
      </c>
      <c r="B41" s="49" t="str">
        <v>Kinh phí thực hiện cho giáo viên dạy cho học sinh khuyết tật theo Nghị định 28/2012/NĐ-CP</v>
      </c>
      <c r="C41" s="58">
        <v>0</v>
      </c>
    </row>
    <row r="42" spans="1:3">
      <c r="A42" s="7">
        <f t="shared" si="1"/>
        <v>17</v>
      </c>
      <c r="B42" s="49" t="str">
        <v>Kinh phí thực hiện CCTL</v>
      </c>
      <c r="C42" s="65">
        <v>0</v>
      </c>
    </row>
    <row r="43" spans="1:3">
      <c r="A43" s="7">
        <f t="shared" si="1"/>
        <v>18</v>
      </c>
      <c r="B43" s="49" t="str">
        <v>Kinh phí bổ sung dự toán chi NSNN năm 2026 
để thực hiện truy lĩnh kinh phí phụ cấp độc hại, nguy hiểm đối với
nhân viên thiết bị, thí nghiệm</v>
      </c>
      <c r="C43" s="58">
        <v>0</v>
      </c>
    </row>
    <row r="44" spans="1:3">
      <c r="A44" s="7">
        <f t="shared" si="1"/>
        <v>19</v>
      </c>
      <c r="B44" s="49" t="str">
        <v>Dự toán giữ lại</v>
      </c>
      <c r="C44" s="58">
        <v>0</v>
      </c>
    </row>
    <row r="45" spans="1:3">
      <c r="A45" s="7">
        <f t="shared" si="1"/>
        <v>20</v>
      </c>
      <c r="B45" s="49" t="str">
        <v>Dự toán giữ lại</v>
      </c>
      <c r="C45" s="58">
        <v>0</v>
      </c>
    </row>
    <row r="46" spans="1:3" s="40" customFormat="1">
      <c r="A46" s="44" t="s">
        <v>178</v>
      </c>
      <c r="B46" s="38" t="s">
        <v>2</v>
      </c>
      <c r="C46" s="66">
        <f>'TONG HOP'!AG13</f>
        <v>1133448</v>
      </c>
    </row>
  </sheetData>
  <mergeCells count="5">
    <mergeCell ref="A6:B6"/>
    <mergeCell ref="A1:C1"/>
    <mergeCell ref="A2:C2"/>
    <mergeCell ref="A3:C3"/>
    <mergeCell ref="A4: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46"/>
  <sheetViews>
    <sheetView topLeftCell="A32"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HOP'!B14</f>
        <v>Trung tâm Hỗ trợ phát triển giáo dục hòa nhập - Gia Nghĩa</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1" t="s">
        <v>95</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HOP'!E14:K14)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1">
        <f t="array" ref="C26:C45">TRANSPOSE('TONG HOP'!M14:AF14)</f>
        <v>0</v>
      </c>
    </row>
    <row r="27" spans="1:3">
      <c r="A27" s="7">
        <f>A26+1</f>
        <v>2</v>
      </c>
      <c r="B27" s="49" t="str">
        <v>Kinh phí hỗ trợ học bổng theo Thông tư số 42/2013/TTLT-BGDĐT-BLĐTBXH</v>
      </c>
      <c r="C27" s="61">
        <v>0</v>
      </c>
    </row>
    <row r="28" spans="1:3">
      <c r="A28" s="7">
        <f t="shared" ref="A28:A45" si="1">A27+1</f>
        <v>3</v>
      </c>
      <c r="B28" s="49" t="str">
        <v>Kinh phí hỗ trợ tiền ăn ở theo Nghị định số 66/2025/NĐ-CP</v>
      </c>
      <c r="C28" s="61">
        <v>0</v>
      </c>
    </row>
    <row r="29" spans="1:3">
      <c r="A29" s="7">
        <f t="shared" si="1"/>
        <v>4</v>
      </c>
      <c r="B29" s="49" t="str">
        <v>Kinh phí hỗ trợ học bổng theo Nghị định số 57/2017/NĐ-CP</v>
      </c>
      <c r="C29" s="61">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1">
        <v>0</v>
      </c>
    </row>
    <row r="31" spans="1:3">
      <c r="A31" s="7">
        <f t="shared" si="1"/>
        <v>6</v>
      </c>
      <c r="B31" s="49" t="str">
        <v>Chính sách hợp đồng thực hiện công việc hỗ trợ, phục vụ hoạt động thường xuyên của cơ quan đơn vị do lãnh đạo cơ quan quyết định</v>
      </c>
      <c r="C31" s="61">
        <v>0</v>
      </c>
    </row>
    <row r="32" spans="1:3">
      <c r="A32" s="7">
        <f t="shared" si="1"/>
        <v>7</v>
      </c>
      <c r="B32" s="49" t="str">
        <v>Mua sắm trang thiết bị, sữa chữa trường học</v>
      </c>
      <c r="C32" s="61">
        <v>0</v>
      </c>
    </row>
    <row r="33" spans="1:3">
      <c r="A33" s="7">
        <f t="shared" si="1"/>
        <v>8</v>
      </c>
      <c r="B33" s="49" t="str">
        <v>Kinh phí thực hiện dạy học 2 buổi/ngày năm học 2025-2026</v>
      </c>
      <c r="C33" s="61">
        <v>0</v>
      </c>
    </row>
    <row r="34" spans="1:3">
      <c r="A34" s="7">
        <f t="shared" si="1"/>
        <v>9</v>
      </c>
      <c r="B34" s="49" t="str">
        <v xml:space="preserve">Kinh phí thực hiện chế độ, chính sách theo
Nghị định số 154/2025/NĐ-CP ngày 15/6/2025 của Chính phủ
</v>
      </c>
      <c r="C34" s="61">
        <v>0</v>
      </c>
    </row>
    <row r="35" spans="1:3">
      <c r="A35" s="7">
        <f t="shared" si="1"/>
        <v>10</v>
      </c>
      <c r="B35" s="49" t="str">
        <v>Kinh phí sữa chữa , bảo dưỡng nhà xe, sân trường Trường THPT Gia Nghĩa (trước sáp nhập)</v>
      </c>
      <c r="C35" s="61">
        <v>0</v>
      </c>
    </row>
    <row r="36" spans="1:3">
      <c r="A36" s="7">
        <f t="shared" si="1"/>
        <v>11</v>
      </c>
      <c r="B36" s="49" t="str">
        <v xml:space="preserve">Kinh phí khen thưởng năm 2026 theo nghị định 161/NĐ-CP ngày 15/05/2026 </v>
      </c>
      <c r="C36" s="61">
        <v>0</v>
      </c>
    </row>
    <row r="37" spans="1:3">
      <c r="A37" s="7">
        <f t="shared" si="1"/>
        <v>12</v>
      </c>
      <c r="B37" s="49" t="str">
        <v>Gia hạn phần mềm misa</v>
      </c>
      <c r="C37" s="61">
        <v>0</v>
      </c>
    </row>
    <row r="38" spans="1:3">
      <c r="A38" s="7">
        <f t="shared" si="1"/>
        <v>13</v>
      </c>
      <c r="B38" s="49" t="str">
        <v>Kinh phí Cấp bù học phí</v>
      </c>
      <c r="C38" s="61">
        <v>0</v>
      </c>
    </row>
    <row r="39" spans="1:3">
      <c r="A39" s="7">
        <f t="shared" si="1"/>
        <v>14</v>
      </c>
      <c r="B39" s="49" t="str">
        <v xml:space="preserve">Kinh phí Đảng </v>
      </c>
      <c r="C39" s="61">
        <v>0</v>
      </c>
    </row>
    <row r="40" spans="1:3">
      <c r="A40" s="7">
        <f t="shared" si="1"/>
        <v>15</v>
      </c>
      <c r="B40" s="49" t="str">
        <v>Chế độ bồi dưỡng và chế độ trang phục đối với giáo viên thể dục</v>
      </c>
      <c r="C40" s="61">
        <v>0</v>
      </c>
    </row>
    <row r="41" spans="1:3">
      <c r="A41" s="7">
        <f t="shared" si="1"/>
        <v>16</v>
      </c>
      <c r="B41" s="49" t="str">
        <v>Kinh phí thực hiện cho giáo viên dạy cho học sinh khuyết tật theo Nghị định 28/2012/NĐ-CP</v>
      </c>
      <c r="C41" s="61">
        <v>0</v>
      </c>
    </row>
    <row r="42" spans="1:3">
      <c r="A42" s="7">
        <f t="shared" si="1"/>
        <v>17</v>
      </c>
      <c r="B42" s="49" t="str">
        <v>Kinh phí thực hiện CCTL</v>
      </c>
      <c r="C42" s="64">
        <v>0</v>
      </c>
    </row>
    <row r="43" spans="1:3">
      <c r="A43" s="7">
        <f t="shared" si="1"/>
        <v>18</v>
      </c>
      <c r="B43" s="49" t="str">
        <v>Kinh phí bổ sung dự toán chi NSNN năm 2026 
để thực hiện truy lĩnh kinh phí phụ cấp độc hại, nguy hiểm đối với
nhân viên thiết bị, thí nghiệm</v>
      </c>
      <c r="C43" s="61">
        <v>0</v>
      </c>
    </row>
    <row r="44" spans="1:3">
      <c r="A44" s="7">
        <f t="shared" si="1"/>
        <v>19</v>
      </c>
      <c r="B44" s="49" t="str">
        <v>Dự toán giữ lại</v>
      </c>
      <c r="C44" s="61">
        <v>0</v>
      </c>
    </row>
    <row r="45" spans="1:3">
      <c r="A45" s="7">
        <f t="shared" si="1"/>
        <v>20</v>
      </c>
      <c r="B45" s="49" t="str">
        <v>Dự toán giữ lại</v>
      </c>
      <c r="C45" s="61">
        <v>0</v>
      </c>
    </row>
    <row r="46" spans="1:3" s="40" customFormat="1">
      <c r="A46" s="44" t="s">
        <v>178</v>
      </c>
      <c r="B46" s="38" t="s">
        <v>2</v>
      </c>
      <c r="C46" s="62">
        <f>'TONG HOP'!AG14</f>
        <v>1123589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46"/>
  <sheetViews>
    <sheetView topLeftCell="A3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HOP'!B16</f>
        <v>Trường PT DTNT THCS&amp;THPT tỉnh Lâm Đồng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HOP'!E16:K16)</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HOP'!M16:AF16)</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HOP'!AG16</f>
        <v>1078714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46"/>
  <sheetViews>
    <sheetView topLeftCell="A32"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HOP'!B17</f>
        <v>Trường PT DTNT THCS&amp;THPT  Đạ Tẻh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HOP'!E17:K17)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HOP'!M17:AF17)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HOP'!AG17</f>
        <v>1072818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HOP'!B18</f>
        <v>Trường THPT Chuyên Thăng Long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HOP'!E18:K18)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HOP'!M18:AF18)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HOP'!AG18</f>
        <v>1078464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C46"/>
  <sheetViews>
    <sheetView topLeftCell="A16"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HOP'!B19</f>
        <v>Trường THPT Bùi Thị Xuân - Đà Lạt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HOP'!E19:K19)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HOP'!M19:AF19)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HOP'!AG19</f>
        <v>1078465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HOP'!B20</f>
        <v>Trường THPT Trần Phú - Đà Lạt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HOP'!E20:K20)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HOP'!M20:AF20)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HOP'!AG20</f>
        <v>1078468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HOP'!B21</f>
        <v>Trường THCS&amp;THPT Đống Đa</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HOP'!E21:K21)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HOP'!M21:AF21)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HOP'!AG21</f>
        <v>1075358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46"/>
  <sheetViews>
    <sheetView topLeftCell="A32"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HOP'!B22</f>
        <v>Trường THCS&amp;THPT Tây Sơn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HOP'!E22:K22)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HOP'!M22:AF22)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HOP'!AG22</f>
        <v>1075357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HOP'!B23</f>
        <v>Trường THCS&amp;THPT Chi Lăng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HOP'!E23:K23)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HOP'!M23:AF23)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HOP'!AG23</f>
        <v>1078467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HOP'!B24</f>
        <v>Trường THCS&amp;THPT Tà Nung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HOP'!E24:K24)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HOP'!M24:AF24)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HOP'!AG24</f>
        <v>1083484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46"/>
  <sheetViews>
    <sheetView topLeftCell="A11"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HOP'!B25</f>
        <v>Trường THCS&amp;THPT Xuân Trường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HOP'!E25:K25)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HOP'!M25:AF25)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HOP'!AG25</f>
        <v>1078716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C46"/>
  <sheetViews>
    <sheetView topLeftCell="A31" workbookViewId="0">
      <selection activeCell="B31" sqref="B31"/>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HOP'!B26</f>
        <v>Trường THCS&amp;THPT Lang Biang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HOP'!E26:K26)</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HOP'!M26:AF26)</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HOP'!AG26</f>
        <v>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46"/>
  <sheetViews>
    <sheetView topLeftCell="A32" workbookViewId="0">
      <selection activeCell="B31" sqref="B31"/>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HOP'!B27</f>
        <v>Trường THCS&amp;THPT Đạ Sar</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HOP'!E27:K27)</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HOP'!M27:AF27)</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HOP'!AG27</f>
        <v>1083721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HOP'!B28</f>
        <v>Trường THCS&amp;THPT Đạ Nhim</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HOP'!E28:K28)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HOP'!M28:AF28)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HOP'!AG28</f>
        <v>1083613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HOP'!B29</f>
        <v>Trường THPT Đơn Dương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HOP'!E29:K29)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HOP'!M29:AF29)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HOP'!AG29</f>
        <v>1078726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HOP'!B30</f>
        <v>Trường THPT Hùng Vương - D'Ran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HOP'!E30:K30)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HOP'!M30:AF30)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HOP'!AG30</f>
        <v>1115635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C46"/>
  <sheetViews>
    <sheetView topLeftCell="A1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HOP'!B31</f>
        <v>Trường THPT P' Ró</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HOP'!E31:K31)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HOP'!M31:AF31)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HOP'!AG31</f>
        <v>1071851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HOP'!B32</f>
        <v>Trường THPT Đức Trọng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HOP'!E32:K32)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HOP'!M32:AF32)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HOP'!AG32</f>
        <v>1078717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C46"/>
  <sheetViews>
    <sheetView topLeftCell="A16" workbookViewId="0">
      <selection activeCell="B31" sqref="B31"/>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HOP'!B33</f>
        <v>Trường THPT Hoàng Hoa Thám</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HOP'!E33:K33)</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HOP'!M33:AF33)</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HOP'!AG33</f>
        <v>1083714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C46"/>
  <sheetViews>
    <sheetView tabSelected="1"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HOP'!B34</f>
        <v>Trường THCS&amp;THPT Nguyễn Thái Bình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8.600000000000001" customHeight="1">
      <c r="A15" s="97"/>
      <c r="B15" s="98" t="s">
        <v>177</v>
      </c>
      <c r="C15" s="99">
        <f>C17+C25</f>
        <v>19301782440</v>
      </c>
    </row>
    <row r="16" spans="1:3" s="100" customFormat="1" ht="18.600000000000001" customHeight="1">
      <c r="A16" s="97"/>
      <c r="B16" s="98" t="s">
        <v>99</v>
      </c>
      <c r="C16" s="99"/>
    </row>
    <row r="17" spans="1:3" s="100" customFormat="1" ht="18.600000000000001" customHeight="1">
      <c r="A17" s="97" t="s">
        <v>7</v>
      </c>
      <c r="B17" s="98" t="s">
        <v>100</v>
      </c>
      <c r="C17" s="99">
        <f>SUM(C18:C24)</f>
        <v>18274280000</v>
      </c>
    </row>
    <row r="18" spans="1:3" s="104" customFormat="1" ht="27.6" customHeight="1">
      <c r="A18" s="101">
        <v>1</v>
      </c>
      <c r="B18" s="102" t="str">
        <f t="array" ref="B18:B24">TRANSPOSE('TONG HOP'!E5:K5)</f>
        <v>NSNN hỗ trợ chi thường xuyên cho đơn vị sự nghiệp công lập</v>
      </c>
      <c r="C18" s="103">
        <f t="array" ref="C18:C24">TRANSPOSE('TONG HOP'!E34:K34)</f>
        <v>16084749000</v>
      </c>
    </row>
    <row r="19" spans="1:3" s="104" customFormat="1" ht="27.6" hidden="1" customHeight="1">
      <c r="A19" s="101">
        <f>A18+1</f>
        <v>2</v>
      </c>
      <c r="B19" s="102" t="str">
        <v>Kinh phí cho hợp đồng hỗ trợ phục vụ</v>
      </c>
      <c r="C19" s="103">
        <v>0</v>
      </c>
    </row>
    <row r="20" spans="1:3" s="104" customFormat="1" ht="27.6" customHeight="1">
      <c r="A20" s="101">
        <v>2</v>
      </c>
      <c r="B20" s="102" t="str">
        <v>Chi hoạt động thường xuyên</v>
      </c>
      <c r="C20" s="103">
        <v>1943867784</v>
      </c>
    </row>
    <row r="21" spans="1:3" s="104" customFormat="1" ht="27.6" customHeight="1">
      <c r="A21" s="101">
        <v>3</v>
      </c>
      <c r="B21" s="102" t="str">
        <v>Dự toán giữ lại</v>
      </c>
      <c r="C21" s="103">
        <v>245663216</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1027502440</v>
      </c>
    </row>
    <row r="26" spans="1:3" s="104" customFormat="1" ht="39.6" customHeight="1">
      <c r="A26" s="108">
        <v>1</v>
      </c>
      <c r="B26" s="109" t="str">
        <f t="array" ref="B26:B45">TRANSPOSE('TONG HOP'!M5:AF5)</f>
        <v>Kinh phí hỗ trợ chi phí học tập theo Nghị định số 238/2025/NĐ-CP</v>
      </c>
      <c r="C26" s="110">
        <f t="array" ref="C26:C45">TRANSPOSE('TONG HOP'!M34:AF34)</f>
        <v>35370000</v>
      </c>
    </row>
    <row r="27" spans="1:3" s="104" customFormat="1" ht="33" hidden="1" customHeight="1">
      <c r="A27" s="108">
        <f>A26+1</f>
        <v>2</v>
      </c>
      <c r="B27" s="109" t="str">
        <v>Kinh phí hỗ trợ học bổng theo Thông tư số 42/2013/TTLT-BGDĐT-BLĐTBXH</v>
      </c>
      <c r="C27" s="110">
        <v>0</v>
      </c>
    </row>
    <row r="28" spans="1:3" s="104" customFormat="1" ht="33" hidden="1" customHeight="1">
      <c r="A28" s="108">
        <f t="shared" ref="A28:A45" si="1">A27+1</f>
        <v>3</v>
      </c>
      <c r="B28" s="109" t="str">
        <v>Kinh phí hỗ trợ tiền ăn ở theo Nghị định số 66/2025/NĐ-CP</v>
      </c>
      <c r="C28" s="110">
        <v>0</v>
      </c>
    </row>
    <row r="29" spans="1:3" s="104" customFormat="1" ht="33" hidden="1" customHeight="1">
      <c r="A29" s="108">
        <f t="shared" si="1"/>
        <v>4</v>
      </c>
      <c r="B29" s="109" t="str">
        <v>Kinh phí hỗ trợ học bổng theo Nghị định số 57/2017/NĐ-CP</v>
      </c>
      <c r="C29" s="110">
        <v>0</v>
      </c>
    </row>
    <row r="30" spans="1:3" s="104" customFormat="1" ht="68.400000000000006" customHeight="1">
      <c r="A30" s="108">
        <v>2</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589132440</v>
      </c>
    </row>
    <row r="31" spans="1:3" s="104" customFormat="1" ht="73.2" customHeight="1">
      <c r="A31" s="108">
        <v>3</v>
      </c>
      <c r="B31" s="109" t="str">
        <v>Chính sách hợp đồng thực hiện công việc hỗ trợ, phục vụ hoạt động thường xuyên của cơ quan đơn vị do lãnh đạo cơ quan quyết định</v>
      </c>
      <c r="C31" s="110">
        <v>144000000</v>
      </c>
    </row>
    <row r="32" spans="1:3" s="104" customFormat="1" ht="67.95" hidden="1" customHeight="1">
      <c r="A32" s="108">
        <f t="shared" si="1"/>
        <v>4</v>
      </c>
      <c r="B32" s="109" t="str">
        <v>Mua sắm trang thiết bị, sữa chữa trường học</v>
      </c>
      <c r="C32" s="110">
        <v>0</v>
      </c>
    </row>
    <row r="33" spans="1:3" s="104" customFormat="1" ht="33" customHeight="1">
      <c r="A33" s="108">
        <v>4</v>
      </c>
      <c r="B33" s="109" t="str">
        <v>Kinh phí thực hiện dạy học 2 buổi/ngày năm học 2025-2026</v>
      </c>
      <c r="C33" s="110">
        <v>259000000</v>
      </c>
    </row>
    <row r="34" spans="1:3" s="104" customFormat="1" ht="49.95" hidden="1" customHeight="1">
      <c r="A34" s="108">
        <v>5</v>
      </c>
      <c r="B34" s="109" t="str">
        <v xml:space="preserve">Kinh phí thực hiện chế độ, chính sách theo
Nghị định số 154/2025/NĐ-CP ngày 15/6/2025 của Chính phủ
</v>
      </c>
      <c r="C34" s="110">
        <v>0</v>
      </c>
    </row>
    <row r="35" spans="1:3" s="104" customFormat="1" ht="48.6" hidden="1" customHeight="1">
      <c r="A35" s="108">
        <f t="shared" si="1"/>
        <v>6</v>
      </c>
      <c r="B35" s="109" t="str">
        <v>Kinh phí sữa chữa , bảo dưỡng nhà xe, sân trường Trường THPT Gia Nghĩa (trước sáp nhập)</v>
      </c>
      <c r="C35" s="110">
        <v>0</v>
      </c>
    </row>
    <row r="36" spans="1:3" s="104" customFormat="1" ht="42" hidden="1" customHeight="1">
      <c r="A36" s="108">
        <f t="shared" si="1"/>
        <v>7</v>
      </c>
      <c r="B36" s="109" t="str">
        <v xml:space="preserve">Kinh phí khen thưởng năm 2026 theo nghị định 161/NĐ-CP ngày 15/05/2026 </v>
      </c>
      <c r="C36" s="110">
        <v>0</v>
      </c>
    </row>
    <row r="37" spans="1:3" s="104" customFormat="1" ht="42.6" hidden="1" customHeight="1">
      <c r="A37" s="108">
        <f t="shared" si="1"/>
        <v>8</v>
      </c>
      <c r="B37" s="109" t="str">
        <v>Gia hạn phần mềm misa</v>
      </c>
      <c r="C37" s="110">
        <v>0</v>
      </c>
    </row>
    <row r="38" spans="1:3" s="104" customFormat="1" ht="33" hidden="1" customHeight="1">
      <c r="A38" s="108">
        <f t="shared" si="1"/>
        <v>9</v>
      </c>
      <c r="B38" s="109" t="str">
        <v>Kinh phí Cấp bù học phí</v>
      </c>
      <c r="C38" s="110">
        <v>0</v>
      </c>
    </row>
    <row r="39" spans="1:3" s="104" customFormat="1" ht="33" hidden="1" customHeight="1">
      <c r="A39" s="108">
        <f t="shared" si="1"/>
        <v>10</v>
      </c>
      <c r="B39" s="109" t="str">
        <v xml:space="preserve">Kinh phí Đảng </v>
      </c>
      <c r="C39" s="110">
        <v>0</v>
      </c>
    </row>
    <row r="40" spans="1:3" s="104" customFormat="1" ht="33" hidden="1" customHeight="1">
      <c r="A40" s="108">
        <f t="shared" si="1"/>
        <v>11</v>
      </c>
      <c r="B40" s="109" t="str">
        <v>Chế độ bồi dưỡng và chế độ trang phục đối với giáo viên thể dục</v>
      </c>
      <c r="C40" s="110">
        <v>0</v>
      </c>
    </row>
    <row r="41" spans="1:3" s="104" customFormat="1" ht="33" hidden="1" customHeight="1">
      <c r="A41" s="108">
        <v>5</v>
      </c>
      <c r="B41" s="109" t="str">
        <v>Kinh phí thực hiện cho giáo viên dạy cho học sinh khuyết tật theo Nghị định 28/2012/NĐ-CP</v>
      </c>
      <c r="C41" s="110">
        <v>0</v>
      </c>
    </row>
    <row r="42" spans="1:3" s="104" customFormat="1" ht="33" hidden="1" customHeight="1">
      <c r="A42" s="108">
        <f t="shared" si="1"/>
        <v>6</v>
      </c>
      <c r="B42" s="109" t="str">
        <v>Kinh phí thực hiện CCTL</v>
      </c>
      <c r="C42" s="111">
        <v>0</v>
      </c>
    </row>
    <row r="43" spans="1:3" s="104" customFormat="1" ht="42" hidden="1" customHeight="1">
      <c r="A43" s="108">
        <f t="shared" si="1"/>
        <v>7</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8</v>
      </c>
      <c r="B44" s="102" t="str">
        <v>Dự toán giữ lại</v>
      </c>
      <c r="C44" s="103">
        <v>0</v>
      </c>
    </row>
    <row r="45" spans="1:3" s="104" customFormat="1" ht="28.5" hidden="1" customHeight="1">
      <c r="A45" s="101">
        <f t="shared" si="1"/>
        <v>9</v>
      </c>
      <c r="B45" s="102" t="str">
        <v>Dự toán giữ lại</v>
      </c>
      <c r="C45" s="103">
        <v>0</v>
      </c>
    </row>
    <row r="46" spans="1:3" s="100" customFormat="1" ht="24" customHeight="1">
      <c r="A46" s="97" t="s">
        <v>178</v>
      </c>
      <c r="B46" s="98" t="s">
        <v>2</v>
      </c>
      <c r="C46" s="107">
        <f>'TONG HOP'!AG34</f>
        <v>1178001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C46"/>
  <sheetViews>
    <sheetView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HOP'!B35</f>
        <v>Trường THCS&amp;THPT Nguyễn Bỉnh Khiêm</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25.8" customHeight="1">
      <c r="A15" s="97"/>
      <c r="B15" s="98" t="s">
        <v>177</v>
      </c>
      <c r="C15" s="99">
        <f>C17+C25</f>
        <v>13691993344</v>
      </c>
    </row>
    <row r="16" spans="1:3" s="100" customFormat="1" ht="25.8" customHeight="1">
      <c r="A16" s="97"/>
      <c r="B16" s="98" t="s">
        <v>99</v>
      </c>
      <c r="C16" s="99"/>
    </row>
    <row r="17" spans="1:3" s="100" customFormat="1" ht="25.8" customHeight="1">
      <c r="A17" s="97" t="s">
        <v>7</v>
      </c>
      <c r="B17" s="98" t="s">
        <v>100</v>
      </c>
      <c r="C17" s="99">
        <f>SUM(C18:C24)</f>
        <v>10344141000</v>
      </c>
    </row>
    <row r="18" spans="1:3" s="104" customFormat="1" ht="25.8" customHeight="1">
      <c r="A18" s="101">
        <v>1</v>
      </c>
      <c r="B18" s="102" t="str">
        <f t="array" ref="B18:B24">TRANSPOSE('TONG HOP'!E5:K5)</f>
        <v>NSNN hỗ trợ chi thường xuyên cho đơn vị sự nghiệp công lập</v>
      </c>
      <c r="C18" s="103">
        <f t="array" ref="C18:C24">TRANSPOSE('TONG HOP'!E35:K35)</f>
        <v>9113781000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1083505647</v>
      </c>
    </row>
    <row r="21" spans="1:3" s="104" customFormat="1" ht="26.25" customHeight="1">
      <c r="A21" s="101">
        <v>3</v>
      </c>
      <c r="B21" s="102" t="str">
        <v>Dự toán giữ lại</v>
      </c>
      <c r="C21" s="103">
        <v>146854353</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3347852344</v>
      </c>
    </row>
    <row r="26" spans="1:3" s="104" customFormat="1" ht="39.6" customHeight="1">
      <c r="A26" s="108">
        <v>1</v>
      </c>
      <c r="B26" s="109" t="str">
        <f t="array" ref="B26:B45">TRANSPOSE('TONG HOP'!M5:AF5)</f>
        <v>Kinh phí hỗ trợ chi phí học tập theo Nghị định số 238/2025/NĐ-CP</v>
      </c>
      <c r="C26" s="110">
        <f t="array" ref="C26:C45">TRANSPOSE('TONG HOP'!M35:AF35)</f>
        <v>48636000</v>
      </c>
    </row>
    <row r="27" spans="1:3" s="104" customFormat="1" ht="33" customHeight="1">
      <c r="A27" s="108">
        <f>A26+1</f>
        <v>2</v>
      </c>
      <c r="B27" s="109" t="str">
        <v>Kinh phí hỗ trợ học bổng theo Thông tư số 42/2013/TTLT-BGDĐT-BLĐTBXH</v>
      </c>
      <c r="C27" s="110">
        <v>35696000</v>
      </c>
    </row>
    <row r="28" spans="1:3" s="104" customFormat="1" ht="33" customHeight="1">
      <c r="A28" s="108">
        <f t="shared" ref="A28:A45" si="1">A27+1</f>
        <v>3</v>
      </c>
      <c r="B28" s="109" t="str">
        <v>Kinh phí hỗ trợ tiền ăn ở theo Nghị định số 66/2025/NĐ-CP</v>
      </c>
      <c r="C28" s="110">
        <v>1049760000</v>
      </c>
    </row>
    <row r="29" spans="1:3" s="104" customFormat="1" ht="33" hidden="1" customHeight="1">
      <c r="A29" s="108">
        <f t="shared" si="1"/>
        <v>4</v>
      </c>
      <c r="B29" s="109" t="str">
        <v>Kinh phí hỗ trợ học bổng theo Nghị định số 57/2017/NĐ-CP</v>
      </c>
      <c r="C29" s="110">
        <v>0</v>
      </c>
    </row>
    <row r="30" spans="1:3" s="104" customFormat="1" ht="68.400000000000006" customHeight="1">
      <c r="A30" s="108">
        <v>4</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1677760344</v>
      </c>
    </row>
    <row r="31" spans="1:3" s="104" customFormat="1" ht="73.2" customHeight="1">
      <c r="A31" s="108">
        <v>5</v>
      </c>
      <c r="B31" s="109" t="str">
        <v>Chính sách hợp đồng thực hiện công việc hỗ trợ, phục vụ hoạt động thường xuyên của cơ quan đơn vị do lãnh đạo cơ quan quyết định</v>
      </c>
      <c r="C31" s="110">
        <v>144000000</v>
      </c>
    </row>
    <row r="32" spans="1:3" s="104" customFormat="1" ht="67.95" hidden="1" customHeight="1">
      <c r="A32" s="108">
        <f t="shared" si="1"/>
        <v>6</v>
      </c>
      <c r="B32" s="109" t="str">
        <v>Mua sắm trang thiết bị, sữa chữa trường học</v>
      </c>
      <c r="C32" s="110">
        <v>0</v>
      </c>
    </row>
    <row r="33" spans="1:3" s="104" customFormat="1" ht="33" customHeight="1">
      <c r="A33" s="108">
        <v>6</v>
      </c>
      <c r="B33" s="109" t="str">
        <v>Kinh phí thực hiện dạy học 2 buổi/ngày năm học 2025-2026</v>
      </c>
      <c r="C33" s="110">
        <v>392000000</v>
      </c>
    </row>
    <row r="34" spans="1:3" s="104" customFormat="1" ht="49.95" hidden="1" customHeight="1">
      <c r="A34" s="108">
        <f t="shared" si="1"/>
        <v>7</v>
      </c>
      <c r="B34" s="109" t="str">
        <v xml:space="preserve">Kinh phí thực hiện chế độ, chính sách theo
Nghị định số 154/2025/NĐ-CP ngày 15/6/2025 của Chính phủ
</v>
      </c>
      <c r="C34" s="110">
        <v>0</v>
      </c>
    </row>
    <row r="35" spans="1:3" s="104" customFormat="1" ht="48.6" hidden="1" customHeight="1">
      <c r="A35" s="108">
        <f t="shared" si="1"/>
        <v>8</v>
      </c>
      <c r="B35" s="109" t="str">
        <v>Kinh phí sữa chữa , bảo dưỡng nhà xe, sân trường Trường THPT Gia Nghĩa (trước sáp nhập)</v>
      </c>
      <c r="C35" s="110">
        <v>0</v>
      </c>
    </row>
    <row r="36" spans="1:3" s="104" customFormat="1" ht="42" hidden="1" customHeight="1">
      <c r="A36" s="108">
        <f t="shared" si="1"/>
        <v>9</v>
      </c>
      <c r="B36" s="109" t="str">
        <v xml:space="preserve">Kinh phí khen thưởng năm 2026 theo nghị định 161/NĐ-CP ngày 15/05/2026 </v>
      </c>
      <c r="C36" s="110">
        <v>0</v>
      </c>
    </row>
    <row r="37" spans="1:3" s="104" customFormat="1" ht="42.6" hidden="1" customHeight="1">
      <c r="A37" s="108">
        <f t="shared" si="1"/>
        <v>10</v>
      </c>
      <c r="B37" s="109" t="str">
        <v>Gia hạn phần mềm misa</v>
      </c>
      <c r="C37" s="110">
        <v>0</v>
      </c>
    </row>
    <row r="38" spans="1:3" s="104" customFormat="1" ht="33" hidden="1" customHeight="1">
      <c r="A38" s="108">
        <v>7</v>
      </c>
      <c r="B38" s="109" t="str">
        <v>Kinh phí Cấp bù học phí</v>
      </c>
      <c r="C38" s="110">
        <v>0</v>
      </c>
    </row>
    <row r="39" spans="1:3" s="104" customFormat="1" ht="33" hidden="1" customHeight="1">
      <c r="A39" s="108">
        <f t="shared" si="1"/>
        <v>8</v>
      </c>
      <c r="B39" s="109" t="str">
        <v xml:space="preserve">Kinh phí Đảng </v>
      </c>
      <c r="C39" s="110">
        <v>0</v>
      </c>
    </row>
    <row r="40" spans="1:3" s="104" customFormat="1" ht="33" hidden="1" customHeight="1">
      <c r="A40" s="108">
        <f t="shared" si="1"/>
        <v>9</v>
      </c>
      <c r="B40" s="109" t="str">
        <v>Chế độ bồi dưỡng và chế độ trang phục đối với giáo viên thể dục</v>
      </c>
      <c r="C40" s="110">
        <v>0</v>
      </c>
    </row>
    <row r="41" spans="1:3" s="104" customFormat="1" ht="33" hidden="1" customHeight="1">
      <c r="A41" s="108">
        <v>8</v>
      </c>
      <c r="B41" s="109" t="str">
        <v>Kinh phí thực hiện cho giáo viên dạy cho học sinh khuyết tật theo Nghị định 28/2012/NĐ-CP</v>
      </c>
      <c r="C41" s="110">
        <v>0</v>
      </c>
    </row>
    <row r="42" spans="1:3" s="104" customFormat="1" ht="33" hidden="1" customHeight="1">
      <c r="A42" s="108">
        <f t="shared" si="1"/>
        <v>9</v>
      </c>
      <c r="B42" s="109" t="str">
        <v>Kinh phí thực hiện CCTL</v>
      </c>
      <c r="C42" s="111">
        <v>0</v>
      </c>
    </row>
    <row r="43" spans="1:3" s="104" customFormat="1" ht="42" hidden="1" customHeight="1">
      <c r="A43" s="108">
        <f t="shared" si="1"/>
        <v>10</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11</v>
      </c>
      <c r="B44" s="102" t="str">
        <v>Dự toán giữ lại</v>
      </c>
      <c r="C44" s="103">
        <v>0</v>
      </c>
    </row>
    <row r="45" spans="1:3" s="104" customFormat="1" ht="28.5" hidden="1" customHeight="1">
      <c r="A45" s="101">
        <f t="shared" si="1"/>
        <v>12</v>
      </c>
      <c r="B45" s="102" t="str">
        <v>Dự toán giữ lại</v>
      </c>
      <c r="C45" s="103">
        <v>0</v>
      </c>
    </row>
    <row r="46" spans="1:3" s="100" customFormat="1" ht="24" customHeight="1">
      <c r="A46" s="97" t="s">
        <v>178</v>
      </c>
      <c r="B46" s="98" t="s">
        <v>2</v>
      </c>
      <c r="C46" s="107">
        <f>'TONG HOP'!AG35</f>
        <v>1178191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C46"/>
  <sheetViews>
    <sheetView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HOP'!B36</f>
        <v>Trường THCS&amp;THPT Chu Văn An - Hiệp Thạnh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ht="23.4" customHeight="1">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24" customHeight="1">
      <c r="A15" s="97"/>
      <c r="B15" s="98" t="s">
        <v>177</v>
      </c>
      <c r="C15" s="99">
        <f>C17+C25</f>
        <v>13124432928</v>
      </c>
    </row>
    <row r="16" spans="1:3" s="100" customFormat="1" ht="24" customHeight="1">
      <c r="A16" s="97"/>
      <c r="B16" s="98" t="s">
        <v>99</v>
      </c>
      <c r="C16" s="99"/>
    </row>
    <row r="17" spans="1:3" s="100" customFormat="1" ht="24" customHeight="1">
      <c r="A17" s="97" t="s">
        <v>7</v>
      </c>
      <c r="B17" s="98" t="s">
        <v>100</v>
      </c>
      <c r="C17" s="99">
        <f>SUM(C18:C24)</f>
        <v>11928524000</v>
      </c>
    </row>
    <row r="18" spans="1:3" s="104" customFormat="1" ht="24.6" customHeight="1">
      <c r="A18" s="101">
        <v>1</v>
      </c>
      <c r="B18" s="102" t="str">
        <f t="array" ref="B18:B24">TRANSPOSE('TONG HOP'!E5:K5)</f>
        <v>NSNN hỗ trợ chi thường xuyên cho đơn vị sự nghiệp công lập</v>
      </c>
      <c r="C18" s="103">
        <f t="array" ref="C18:C24">TRANSPOSE('TONG HOP'!E36:K36)</f>
        <v>10501387000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1269575256</v>
      </c>
    </row>
    <row r="21" spans="1:3" s="104" customFormat="1" ht="26.25" customHeight="1">
      <c r="A21" s="101">
        <v>3</v>
      </c>
      <c r="B21" s="102" t="str">
        <v>Dự toán giữ lại</v>
      </c>
      <c r="C21" s="103">
        <v>157561744</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1195908928</v>
      </c>
    </row>
    <row r="26" spans="1:3" s="104" customFormat="1" ht="39.6" customHeight="1">
      <c r="A26" s="108">
        <v>1</v>
      </c>
      <c r="B26" s="109" t="str">
        <f t="array" ref="B26:B45">TRANSPOSE('TONG HOP'!M5:AF5)</f>
        <v>Kinh phí hỗ trợ chi phí học tập theo Nghị định số 238/2025/NĐ-CP</v>
      </c>
      <c r="C26" s="110">
        <f t="array" ref="C26:C45">TRANSPOSE('TONG HOP'!M36:AF36)</f>
        <v>22950000</v>
      </c>
    </row>
    <row r="27" spans="1:3" s="104" customFormat="1" ht="33" hidden="1" customHeight="1">
      <c r="A27" s="108">
        <f>A26+1</f>
        <v>2</v>
      </c>
      <c r="B27" s="109" t="str">
        <v>Kinh phí hỗ trợ học bổng theo Thông tư số 42/2013/TTLT-BGDĐT-BLĐTBXH</v>
      </c>
      <c r="C27" s="110">
        <v>0</v>
      </c>
    </row>
    <row r="28" spans="1:3" s="104" customFormat="1" ht="33" hidden="1" customHeight="1">
      <c r="A28" s="108">
        <f t="shared" ref="A28:A45" si="1">A27+1</f>
        <v>3</v>
      </c>
      <c r="B28" s="109" t="str">
        <v>Kinh phí hỗ trợ tiền ăn ở theo Nghị định số 66/2025/NĐ-CP</v>
      </c>
      <c r="C28" s="110">
        <v>0</v>
      </c>
    </row>
    <row r="29" spans="1:3" s="104" customFormat="1" ht="33" hidden="1" customHeight="1">
      <c r="A29" s="108">
        <f t="shared" si="1"/>
        <v>4</v>
      </c>
      <c r="B29" s="109" t="str">
        <v>Kinh phí hỗ trợ học bổng theo Nghị định số 57/2017/NĐ-CP</v>
      </c>
      <c r="C29" s="110">
        <v>0</v>
      </c>
    </row>
    <row r="30" spans="1:3" s="104" customFormat="1" ht="68.400000000000006" customHeight="1">
      <c r="A30" s="108">
        <v>2</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706958928</v>
      </c>
    </row>
    <row r="31" spans="1:3" s="104" customFormat="1" ht="73.2" customHeight="1">
      <c r="A31" s="108">
        <v>3</v>
      </c>
      <c r="B31" s="109" t="str">
        <v>Chính sách hợp đồng thực hiện công việc hỗ trợ, phục vụ hoạt động thường xuyên của cơ quan đơn vị do lãnh đạo cơ quan quyết định</v>
      </c>
      <c r="C31" s="110">
        <v>144000000</v>
      </c>
    </row>
    <row r="32" spans="1:3" s="104" customFormat="1" ht="67.95" hidden="1" customHeight="1">
      <c r="A32" s="108">
        <f t="shared" si="1"/>
        <v>4</v>
      </c>
      <c r="B32" s="109" t="str">
        <v>Mua sắm trang thiết bị, sữa chữa trường học</v>
      </c>
      <c r="C32" s="110">
        <v>0</v>
      </c>
    </row>
    <row r="33" spans="1:3" s="104" customFormat="1" ht="33" customHeight="1">
      <c r="A33" s="108">
        <v>4</v>
      </c>
      <c r="B33" s="109" t="str">
        <v>Kinh phí thực hiện dạy học 2 buổi/ngày năm học 2025-2026</v>
      </c>
      <c r="C33" s="110">
        <v>322000000</v>
      </c>
    </row>
    <row r="34" spans="1:3" s="104" customFormat="1" ht="49.95" hidden="1" customHeight="1">
      <c r="A34" s="108">
        <f t="shared" si="1"/>
        <v>5</v>
      </c>
      <c r="B34" s="109" t="str">
        <v xml:space="preserve">Kinh phí thực hiện chế độ, chính sách theo
Nghị định số 154/2025/NĐ-CP ngày 15/6/2025 của Chính phủ
</v>
      </c>
      <c r="C34" s="110">
        <v>0</v>
      </c>
    </row>
    <row r="35" spans="1:3" s="104" customFormat="1" ht="48.6" hidden="1" customHeight="1">
      <c r="A35" s="108">
        <f t="shared" si="1"/>
        <v>6</v>
      </c>
      <c r="B35" s="109" t="str">
        <v>Kinh phí sữa chữa , bảo dưỡng nhà xe, sân trường Trường THPT Gia Nghĩa (trước sáp nhập)</v>
      </c>
      <c r="C35" s="110">
        <v>0</v>
      </c>
    </row>
    <row r="36" spans="1:3" s="104" customFormat="1" ht="42" hidden="1" customHeight="1">
      <c r="A36" s="108">
        <f t="shared" si="1"/>
        <v>7</v>
      </c>
      <c r="B36" s="109" t="str">
        <v xml:space="preserve">Kinh phí khen thưởng năm 2026 theo nghị định 161/NĐ-CP ngày 15/05/2026 </v>
      </c>
      <c r="C36" s="110">
        <v>0</v>
      </c>
    </row>
    <row r="37" spans="1:3" s="104" customFormat="1" ht="42.6" hidden="1" customHeight="1">
      <c r="A37" s="108">
        <f t="shared" si="1"/>
        <v>8</v>
      </c>
      <c r="B37" s="109" t="str">
        <v>Gia hạn phần mềm misa</v>
      </c>
      <c r="C37" s="110">
        <v>0</v>
      </c>
    </row>
    <row r="38" spans="1:3" s="104" customFormat="1" ht="33" hidden="1" customHeight="1">
      <c r="A38" s="108">
        <f t="shared" si="1"/>
        <v>9</v>
      </c>
      <c r="B38" s="109" t="str">
        <v>Kinh phí Cấp bù học phí</v>
      </c>
      <c r="C38" s="110">
        <v>0</v>
      </c>
    </row>
    <row r="39" spans="1:3" s="104" customFormat="1" ht="33" hidden="1" customHeight="1">
      <c r="A39" s="108">
        <f t="shared" si="1"/>
        <v>10</v>
      </c>
      <c r="B39" s="109" t="str">
        <v xml:space="preserve">Kinh phí Đảng </v>
      </c>
      <c r="C39" s="110">
        <v>0</v>
      </c>
    </row>
    <row r="40" spans="1:3" s="104" customFormat="1" ht="33" hidden="1" customHeight="1">
      <c r="A40" s="108">
        <f t="shared" si="1"/>
        <v>11</v>
      </c>
      <c r="B40" s="109" t="str">
        <v>Chế độ bồi dưỡng và chế độ trang phục đối với giáo viên thể dục</v>
      </c>
      <c r="C40" s="110">
        <v>0</v>
      </c>
    </row>
    <row r="41" spans="1:3" s="104" customFormat="1" ht="40.799999999999997" hidden="1" customHeight="1">
      <c r="A41" s="108">
        <v>5</v>
      </c>
      <c r="B41" s="109" t="str">
        <v>Kinh phí thực hiện cho giáo viên dạy cho học sinh khuyết tật theo Nghị định 28/2012/NĐ-CP</v>
      </c>
      <c r="C41" s="110">
        <v>0</v>
      </c>
    </row>
    <row r="42" spans="1:3" s="104" customFormat="1" ht="33" hidden="1" customHeight="1">
      <c r="A42" s="108">
        <f t="shared" si="1"/>
        <v>6</v>
      </c>
      <c r="B42" s="109" t="str">
        <v>Kinh phí thực hiện CCTL</v>
      </c>
      <c r="C42" s="111">
        <v>0</v>
      </c>
    </row>
    <row r="43" spans="1:3" s="104" customFormat="1" ht="42" hidden="1" customHeight="1">
      <c r="A43" s="108">
        <f t="shared" si="1"/>
        <v>7</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8</v>
      </c>
      <c r="B44" s="102" t="str">
        <v>Dự toán giữ lại</v>
      </c>
      <c r="C44" s="103">
        <v>0</v>
      </c>
    </row>
    <row r="45" spans="1:3" s="104" customFormat="1" ht="28.5" hidden="1" customHeight="1">
      <c r="A45" s="101">
        <f t="shared" si="1"/>
        <v>9</v>
      </c>
      <c r="B45" s="102" t="str">
        <v>Dự toán giữ lại</v>
      </c>
      <c r="C45" s="103">
        <v>0</v>
      </c>
    </row>
    <row r="46" spans="1:3" s="100" customFormat="1" ht="24" customHeight="1">
      <c r="A46" s="97" t="s">
        <v>178</v>
      </c>
      <c r="B46" s="98" t="s">
        <v>2</v>
      </c>
      <c r="C46" s="107">
        <f>'TONG HOP'!AG36</f>
        <v>1178005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C46"/>
  <sheetViews>
    <sheetView topLeftCell="A20" workbookViewId="0">
      <selection activeCell="E42" sqref="E4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HOP'!B37</f>
        <v>Trường THPT Lương Thế Vinh  - Đức Trọng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HOP'!E37:K37)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HOP'!M37:AF37)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HOP'!AG37</f>
        <v>1115636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C46"/>
  <sheetViews>
    <sheetView topLeftCell="A3"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HOP'!B38</f>
        <v>Trường THPT Lâm Hà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HOP'!E38:K38)</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HOP'!M38:AF38)</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HOP'!AG38</f>
        <v>1011512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HOP'!B39</f>
        <v>Trường THPT Tân Hà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HOP'!E39:K39)</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HOP'!M39:AF39)</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HOP'!AG39</f>
        <v>1009800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HOP'!B40</f>
        <v>Trường THPT Huỳnh Thúc Kháng - Lâm Hà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HOP'!E40:K40)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HOP'!M40:AF40)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HOP'!AG40</f>
        <v>1083644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C46"/>
  <sheetViews>
    <sheetView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HOP'!B41</f>
        <v xml:space="preserve">Trường THCS&amp;THPT Thăng Long </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20.399999999999999" customHeight="1">
      <c r="A15" s="97"/>
      <c r="B15" s="98" t="s">
        <v>177</v>
      </c>
      <c r="C15" s="99">
        <f>C17+C25</f>
        <v>15176739416</v>
      </c>
    </row>
    <row r="16" spans="1:3" s="100" customFormat="1" ht="20.399999999999999" customHeight="1">
      <c r="A16" s="97"/>
      <c r="B16" s="98" t="s">
        <v>99</v>
      </c>
      <c r="C16" s="99"/>
    </row>
    <row r="17" spans="1:3" s="100" customFormat="1" ht="20.399999999999999" customHeight="1">
      <c r="A17" s="97" t="s">
        <v>7</v>
      </c>
      <c r="B17" s="98" t="s">
        <v>100</v>
      </c>
      <c r="C17" s="99">
        <f>SUM(C18:C24)</f>
        <v>13682300000</v>
      </c>
    </row>
    <row r="18" spans="1:3" s="104" customFormat="1" ht="24.6" customHeight="1">
      <c r="A18" s="101">
        <v>1</v>
      </c>
      <c r="B18" s="102" t="str">
        <f t="array" ref="B18:B24">TRANSPOSE('TONG HOP'!E5:K5)</f>
        <v>NSNN hỗ trợ chi thường xuyên cho đơn vị sự nghiệp công lập</v>
      </c>
      <c r="C18" s="103">
        <f t="array" ref="C18:C24">TRANSPOSE('TONG HOP'!E41:K41)</f>
        <v>12045969000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1418258381</v>
      </c>
    </row>
    <row r="21" spans="1:3" s="104" customFormat="1" ht="26.25" customHeight="1">
      <c r="A21" s="101">
        <v>3</v>
      </c>
      <c r="B21" s="102" t="str">
        <v>Dự toán giữ lại</v>
      </c>
      <c r="C21" s="103">
        <v>218072619</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1494439416</v>
      </c>
    </row>
    <row r="26" spans="1:3" s="104" customFormat="1" ht="39.6" customHeight="1">
      <c r="A26" s="108">
        <v>1</v>
      </c>
      <c r="B26" s="109" t="str">
        <f t="array" ref="B26:B45">TRANSPOSE('TONG HOP'!M5:AF5)</f>
        <v>Kinh phí hỗ trợ chi phí học tập theo Nghị định số 238/2025/NĐ-CP</v>
      </c>
      <c r="C26" s="110">
        <f t="array" ref="C26:C45">TRANSPOSE('TONG HOP'!M41:AF41)</f>
        <v>29610000</v>
      </c>
    </row>
    <row r="27" spans="1:3" s="104" customFormat="1" ht="33" customHeight="1">
      <c r="A27" s="108">
        <f>A26+1</f>
        <v>2</v>
      </c>
      <c r="B27" s="109" t="str">
        <v>Kinh phí hỗ trợ học bổng theo Thông tư số 42/2013/TTLT-BGDĐT-BLĐTBXH</v>
      </c>
      <c r="C27" s="110">
        <v>89240000</v>
      </c>
    </row>
    <row r="28" spans="1:3" s="104" customFormat="1" ht="33" customHeight="1">
      <c r="A28" s="108">
        <f t="shared" ref="A28:A45" si="1">A27+1</f>
        <v>3</v>
      </c>
      <c r="B28" s="109" t="str">
        <v>Kinh phí hỗ trợ tiền ăn ở theo Nghị định số 66/2025/NĐ-CP</v>
      </c>
      <c r="C28" s="110">
        <v>81648000</v>
      </c>
    </row>
    <row r="29" spans="1:3" s="104" customFormat="1" ht="33" hidden="1" customHeight="1">
      <c r="A29" s="108">
        <f t="shared" si="1"/>
        <v>4</v>
      </c>
      <c r="B29" s="109" t="str">
        <v>Kinh phí hỗ trợ học bổng theo Nghị định số 57/2017/NĐ-CP</v>
      </c>
      <c r="C29" s="110">
        <v>0</v>
      </c>
    </row>
    <row r="30" spans="1:3" s="104" customFormat="1" ht="68.400000000000006" customHeight="1">
      <c r="A30" s="108">
        <v>4</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844441416</v>
      </c>
    </row>
    <row r="31" spans="1:3" s="104" customFormat="1" ht="64.8" customHeight="1">
      <c r="A31" s="108">
        <v>5</v>
      </c>
      <c r="B31" s="109" t="str">
        <v>Chính sách hợp đồng thực hiện công việc hỗ trợ, phục vụ hoạt động thường xuyên của cơ quan đơn vị do lãnh đạo cơ quan quyết định</v>
      </c>
      <c r="C31" s="110">
        <v>144000000</v>
      </c>
    </row>
    <row r="32" spans="1:3" s="104" customFormat="1" ht="42" customHeight="1">
      <c r="A32" s="108">
        <v>6</v>
      </c>
      <c r="B32" s="109" t="str">
        <v>Mua sắm trang thiết bị, sữa chữa trường học</v>
      </c>
      <c r="C32" s="110">
        <v>150500000</v>
      </c>
    </row>
    <row r="33" spans="1:3" s="104" customFormat="1" ht="33" customHeight="1">
      <c r="A33" s="108">
        <v>7</v>
      </c>
      <c r="B33" s="109" t="str">
        <v>Kinh phí thực hiện dạy học 2 buổi/ngày năm học 2025-2026</v>
      </c>
      <c r="C33" s="110">
        <v>155000000</v>
      </c>
    </row>
    <row r="34" spans="1:3" s="104" customFormat="1" ht="49.95" hidden="1" customHeight="1">
      <c r="A34" s="108">
        <f t="shared" si="1"/>
        <v>8</v>
      </c>
      <c r="B34" s="109" t="str">
        <v xml:space="preserve">Kinh phí thực hiện chế độ, chính sách theo
Nghị định số 154/2025/NĐ-CP ngày 15/6/2025 của Chính phủ
</v>
      </c>
      <c r="C34" s="110">
        <v>0</v>
      </c>
    </row>
    <row r="35" spans="1:3" s="104" customFormat="1" ht="48.6" hidden="1" customHeight="1">
      <c r="A35" s="108">
        <f t="shared" si="1"/>
        <v>9</v>
      </c>
      <c r="B35" s="109" t="str">
        <v>Kinh phí sữa chữa , bảo dưỡng nhà xe, sân trường Trường THPT Gia Nghĩa (trước sáp nhập)</v>
      </c>
      <c r="C35" s="110">
        <v>0</v>
      </c>
    </row>
    <row r="36" spans="1:3" s="104" customFormat="1" ht="42" hidden="1" customHeight="1">
      <c r="A36" s="108">
        <f t="shared" si="1"/>
        <v>10</v>
      </c>
      <c r="B36" s="109" t="str">
        <v xml:space="preserve">Kinh phí khen thưởng năm 2026 theo nghị định 161/NĐ-CP ngày 15/05/2026 </v>
      </c>
      <c r="C36" s="110">
        <v>0</v>
      </c>
    </row>
    <row r="37" spans="1:3" s="104" customFormat="1" ht="42.6" hidden="1" customHeight="1">
      <c r="A37" s="108">
        <v>8</v>
      </c>
      <c r="B37" s="109" t="str">
        <v>Gia hạn phần mềm misa</v>
      </c>
      <c r="C37" s="110">
        <v>0</v>
      </c>
    </row>
    <row r="38" spans="1:3" s="104" customFormat="1" ht="33" hidden="1" customHeight="1">
      <c r="A38" s="108">
        <f t="shared" si="1"/>
        <v>9</v>
      </c>
      <c r="B38" s="109" t="str">
        <v>Kinh phí Cấp bù học phí</v>
      </c>
      <c r="C38" s="110">
        <v>0</v>
      </c>
    </row>
    <row r="39" spans="1:3" s="104" customFormat="1" ht="33" hidden="1" customHeight="1">
      <c r="A39" s="108">
        <f t="shared" si="1"/>
        <v>10</v>
      </c>
      <c r="B39" s="109" t="str">
        <v xml:space="preserve">Kinh phí Đảng </v>
      </c>
      <c r="C39" s="110">
        <v>0</v>
      </c>
    </row>
    <row r="40" spans="1:3" s="104" customFormat="1" ht="33" hidden="1" customHeight="1">
      <c r="A40" s="108">
        <f t="shared" si="1"/>
        <v>11</v>
      </c>
      <c r="B40" s="109" t="str">
        <v>Chế độ bồi dưỡng và chế độ trang phục đối với giáo viên thể dục</v>
      </c>
      <c r="C40" s="110">
        <v>0</v>
      </c>
    </row>
    <row r="41" spans="1:3" s="104" customFormat="1" ht="33" hidden="1" customHeight="1">
      <c r="A41" s="108">
        <v>9</v>
      </c>
      <c r="B41" s="109" t="str">
        <v>Kinh phí thực hiện cho giáo viên dạy cho học sinh khuyết tật theo Nghị định 28/2012/NĐ-CP</v>
      </c>
      <c r="C41" s="110">
        <v>0</v>
      </c>
    </row>
    <row r="42" spans="1:3" s="104" customFormat="1" ht="33" hidden="1" customHeight="1">
      <c r="A42" s="108">
        <f t="shared" si="1"/>
        <v>10</v>
      </c>
      <c r="B42" s="109" t="str">
        <v>Kinh phí thực hiện CCTL</v>
      </c>
      <c r="C42" s="111">
        <v>0</v>
      </c>
    </row>
    <row r="43" spans="1:3" s="104" customFormat="1" ht="42" hidden="1" customHeight="1">
      <c r="A43" s="108">
        <f t="shared" si="1"/>
        <v>11</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12</v>
      </c>
      <c r="B44" s="102" t="str">
        <v>Dự toán giữ lại</v>
      </c>
      <c r="C44" s="103">
        <v>0</v>
      </c>
    </row>
    <row r="45" spans="1:3" s="104" customFormat="1" ht="28.5" hidden="1" customHeight="1">
      <c r="A45" s="101">
        <f t="shared" si="1"/>
        <v>13</v>
      </c>
      <c r="B45" s="102" t="str">
        <v>Dự toán giữ lại</v>
      </c>
      <c r="C45" s="103">
        <v>0</v>
      </c>
    </row>
    <row r="46" spans="1:3" s="100" customFormat="1" ht="24" customHeight="1">
      <c r="A46" s="97" t="s">
        <v>178</v>
      </c>
      <c r="B46" s="98" t="s">
        <v>2</v>
      </c>
      <c r="C46" s="107">
        <f>'TONG HOP'!AG41</f>
        <v>1078464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HOP'!B42</f>
        <v>Trường THPT Lê Quý  Đôn - Lâm Hà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HOP'!E42:K42)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HOP'!M42:AF42)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HOP'!AG42</f>
        <v>1083298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HOP'!B43</f>
        <v>Trường THPT Nguyễn Chí Thanh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HOP'!E43:K43)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HOP'!M43:AF43)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HOP'!AG43</f>
        <v>1084214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HOP'!B44</f>
        <v>Trường THPT Đạ Tông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HOP'!E44:K44)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HOP'!M44:AF44)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HOP'!AG44</f>
        <v>1009269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C46"/>
  <sheetViews>
    <sheetView topLeftCell="A4"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HOP'!B45</f>
        <v xml:space="preserve">Trường THCS &amp; THPT Phan Đình Phùng </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68"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97" t="s">
        <v>105</v>
      </c>
      <c r="B15" s="98" t="s">
        <v>177</v>
      </c>
      <c r="C15" s="99">
        <f>C17+C25</f>
        <v>0</v>
      </c>
    </row>
    <row r="16" spans="1:3" s="1" customFormat="1">
      <c r="A16" s="97"/>
      <c r="B16" s="98" t="s">
        <v>99</v>
      </c>
      <c r="C16" s="99"/>
    </row>
    <row r="17" spans="1:3" s="1" customFormat="1">
      <c r="A17" s="97" t="s">
        <v>7</v>
      </c>
      <c r="B17" s="98" t="s">
        <v>100</v>
      </c>
      <c r="C17" s="99">
        <f>SUM(C18:C24)</f>
        <v>0</v>
      </c>
    </row>
    <row r="18" spans="1:3">
      <c r="A18" s="101">
        <v>1</v>
      </c>
      <c r="B18" s="102" t="str">
        <f t="array" ref="B18:B24">TRANSPOSE('TONG HOP'!E5:K5)</f>
        <v>NSNN hỗ trợ chi thường xuyên cho đơn vị sự nghiệp công lập</v>
      </c>
      <c r="C18" s="103">
        <f t="array" ref="C18:C24">TRANSPOSE('TONG HOP'!E45:K45)</f>
        <v>0</v>
      </c>
    </row>
    <row r="19" spans="1:3">
      <c r="A19" s="101">
        <f>A18+1</f>
        <v>2</v>
      </c>
      <c r="B19" s="102" t="str">
        <v>Kinh phí cho hợp đồng hỗ trợ phục vụ</v>
      </c>
      <c r="C19" s="103">
        <v>0</v>
      </c>
    </row>
    <row r="20" spans="1:3">
      <c r="A20" s="101">
        <f t="shared" ref="A20:A24" si="0">A19+1</f>
        <v>3</v>
      </c>
      <c r="B20" s="102" t="str">
        <v>Chi hoạt động thường xuyên</v>
      </c>
      <c r="C20" s="103">
        <v>0</v>
      </c>
    </row>
    <row r="21" spans="1:3" ht="26.25" customHeight="1">
      <c r="A21" s="101">
        <f t="shared" si="0"/>
        <v>4</v>
      </c>
      <c r="B21" s="102" t="str">
        <v>Dự toán giữ lại</v>
      </c>
      <c r="C21" s="103">
        <v>0</v>
      </c>
    </row>
    <row r="22" spans="1:3" hidden="1">
      <c r="A22" s="101">
        <f t="shared" si="0"/>
        <v>5</v>
      </c>
      <c r="B22" s="102" t="str">
        <v>nội dung 5</v>
      </c>
      <c r="C22" s="103">
        <v>0</v>
      </c>
    </row>
    <row r="23" spans="1:3" s="2" customFormat="1" hidden="1">
      <c r="A23" s="101">
        <f t="shared" si="0"/>
        <v>6</v>
      </c>
      <c r="B23" s="102" t="str">
        <v>nội dung 6</v>
      </c>
      <c r="C23" s="103">
        <v>0</v>
      </c>
    </row>
    <row r="24" spans="1:3" s="2" customFormat="1" hidden="1">
      <c r="A24" s="101">
        <f t="shared" si="0"/>
        <v>7</v>
      </c>
      <c r="B24" s="102" t="str">
        <v>nội dung 7</v>
      </c>
      <c r="C24" s="103">
        <v>0</v>
      </c>
    </row>
    <row r="25" spans="1:3" s="1" customFormat="1">
      <c r="A25" s="97" t="s">
        <v>8</v>
      </c>
      <c r="B25" s="106" t="s">
        <v>101</v>
      </c>
      <c r="C25" s="99">
        <f>SUM(C26:C45)</f>
        <v>0</v>
      </c>
    </row>
    <row r="26" spans="1:3" ht="31.2">
      <c r="A26" s="108">
        <v>1</v>
      </c>
      <c r="B26" s="109" t="str">
        <f t="array" ref="B26:B45">TRANSPOSE('TONG HOP'!M5:AF5)</f>
        <v>Kinh phí hỗ trợ chi phí học tập theo Nghị định số 238/2025/NĐ-CP</v>
      </c>
      <c r="C26" s="110">
        <f t="array" ref="C26:C45">TRANSPOSE('TONG HOP'!M45:AF45)</f>
        <v>0</v>
      </c>
    </row>
    <row r="27" spans="1:3" ht="31.2">
      <c r="A27" s="108">
        <f>A26+1</f>
        <v>2</v>
      </c>
      <c r="B27" s="109" t="str">
        <v>Kinh phí hỗ trợ học bổng theo Thông tư số 42/2013/TTLT-BGDĐT-BLĐTBXH</v>
      </c>
      <c r="C27" s="110">
        <v>0</v>
      </c>
    </row>
    <row r="28" spans="1:3">
      <c r="A28" s="108">
        <f t="shared" ref="A28:A45" si="1">A27+1</f>
        <v>3</v>
      </c>
      <c r="B28" s="109" t="str">
        <v>Kinh phí hỗ trợ tiền ăn ở theo Nghị định số 66/2025/NĐ-CP</v>
      </c>
      <c r="C28" s="110">
        <v>0</v>
      </c>
    </row>
    <row r="29" spans="1:3">
      <c r="A29" s="108">
        <f t="shared" si="1"/>
        <v>4</v>
      </c>
      <c r="B29" s="109" t="str">
        <v>Kinh phí hỗ trợ học bổng theo Nghị định số 57/2017/NĐ-CP</v>
      </c>
      <c r="C29" s="110">
        <v>0</v>
      </c>
    </row>
    <row r="30" spans="1:3" ht="62.4">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ht="46.8">
      <c r="A31" s="108">
        <f t="shared" si="1"/>
        <v>6</v>
      </c>
      <c r="B31" s="109" t="str">
        <v>Chính sách hợp đồng thực hiện công việc hỗ trợ, phục vụ hoạt động thường xuyên của cơ quan đơn vị do lãnh đạo cơ quan quyết định</v>
      </c>
      <c r="C31" s="110">
        <v>0</v>
      </c>
    </row>
    <row r="32" spans="1:3">
      <c r="A32" s="108">
        <f t="shared" si="1"/>
        <v>7</v>
      </c>
      <c r="B32" s="109" t="str">
        <v>Mua sắm trang thiết bị, sữa chữa trường học</v>
      </c>
      <c r="C32" s="110">
        <v>0</v>
      </c>
    </row>
    <row r="33" spans="1:3">
      <c r="A33" s="108">
        <f t="shared" si="1"/>
        <v>8</v>
      </c>
      <c r="B33" s="109" t="str">
        <v>Kinh phí thực hiện dạy học 2 buổi/ngày năm học 2025-2026</v>
      </c>
      <c r="C33" s="110">
        <v>0</v>
      </c>
    </row>
    <row r="34" spans="1:3" ht="46.8">
      <c r="A34" s="108">
        <f t="shared" si="1"/>
        <v>9</v>
      </c>
      <c r="B34" s="109" t="str">
        <v xml:space="preserve">Kinh phí thực hiện chế độ, chính sách theo
Nghị định số 154/2025/NĐ-CP ngày 15/6/2025 của Chính phủ
</v>
      </c>
      <c r="C34" s="110">
        <v>0</v>
      </c>
    </row>
    <row r="35" spans="1:3" ht="31.2">
      <c r="A35" s="108">
        <f t="shared" si="1"/>
        <v>10</v>
      </c>
      <c r="B35" s="109" t="str">
        <v>Kinh phí sữa chữa , bảo dưỡng nhà xe, sân trường Trường THPT Gia Nghĩa (trước sáp nhập)</v>
      </c>
      <c r="C35" s="110">
        <v>0</v>
      </c>
    </row>
    <row r="36" spans="1:3" ht="31.2">
      <c r="A36" s="108">
        <f t="shared" si="1"/>
        <v>11</v>
      </c>
      <c r="B36" s="109" t="str">
        <v xml:space="preserve">Kinh phí khen thưởng năm 2026 theo nghị định 161/NĐ-CP ngày 15/05/2026 </v>
      </c>
      <c r="C36" s="110">
        <v>0</v>
      </c>
    </row>
    <row r="37" spans="1:3">
      <c r="A37" s="108">
        <f t="shared" si="1"/>
        <v>12</v>
      </c>
      <c r="B37" s="109" t="str">
        <v>Gia hạn phần mềm misa</v>
      </c>
      <c r="C37" s="110">
        <v>0</v>
      </c>
    </row>
    <row r="38" spans="1:3">
      <c r="A38" s="108">
        <f t="shared" si="1"/>
        <v>13</v>
      </c>
      <c r="B38" s="109" t="str">
        <v>Kinh phí Cấp bù học phí</v>
      </c>
      <c r="C38" s="110">
        <v>0</v>
      </c>
    </row>
    <row r="39" spans="1:3">
      <c r="A39" s="108">
        <f t="shared" si="1"/>
        <v>14</v>
      </c>
      <c r="B39" s="109" t="str">
        <v xml:space="preserve">Kinh phí Đảng </v>
      </c>
      <c r="C39" s="110">
        <v>0</v>
      </c>
    </row>
    <row r="40" spans="1:3" ht="31.2">
      <c r="A40" s="108">
        <f t="shared" si="1"/>
        <v>15</v>
      </c>
      <c r="B40" s="109" t="str">
        <v>Chế độ bồi dưỡng và chế độ trang phục đối với giáo viên thể dục</v>
      </c>
      <c r="C40" s="110">
        <v>0</v>
      </c>
    </row>
    <row r="41" spans="1:3" ht="31.2">
      <c r="A41" s="108">
        <f t="shared" si="1"/>
        <v>16</v>
      </c>
      <c r="B41" s="109" t="str">
        <v>Kinh phí thực hiện cho giáo viên dạy cho học sinh khuyết tật theo Nghị định 28/2012/NĐ-CP</v>
      </c>
      <c r="C41" s="110">
        <v>0</v>
      </c>
    </row>
    <row r="42" spans="1:3">
      <c r="A42" s="108">
        <f t="shared" si="1"/>
        <v>17</v>
      </c>
      <c r="B42" s="109" t="str">
        <v>Kinh phí thực hiện CCTL</v>
      </c>
      <c r="C42" s="111">
        <v>0</v>
      </c>
    </row>
    <row r="43" spans="1:3" ht="62.4">
      <c r="A43" s="108">
        <f t="shared" si="1"/>
        <v>18</v>
      </c>
      <c r="B43" s="109" t="str">
        <v>Kinh phí bổ sung dự toán chi NSNN năm 2026 
để thực hiện truy lĩnh kinh phí phụ cấp độc hại, nguy hiểm đối với
nhân viên thiết bị, thí nghiệm</v>
      </c>
      <c r="C43" s="110">
        <v>0</v>
      </c>
    </row>
    <row r="44" spans="1:3" ht="28.5" customHeight="1">
      <c r="A44" s="101">
        <f t="shared" si="1"/>
        <v>19</v>
      </c>
      <c r="B44" s="102" t="str">
        <v>Dự toán giữ lại</v>
      </c>
      <c r="C44" s="103">
        <v>0</v>
      </c>
    </row>
    <row r="45" spans="1:3" ht="28.5" customHeight="1">
      <c r="A45" s="101">
        <f t="shared" si="1"/>
        <v>20</v>
      </c>
      <c r="B45" s="102" t="str">
        <v>Dự toán giữ lại</v>
      </c>
      <c r="C45" s="103">
        <v>0</v>
      </c>
    </row>
    <row r="46" spans="1:3" s="40" customFormat="1">
      <c r="A46" s="97" t="s">
        <v>178</v>
      </c>
      <c r="B46" s="98" t="s">
        <v>2</v>
      </c>
      <c r="C46" s="107">
        <f>'TONG HOP'!AG45</f>
        <v>1115134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C46"/>
  <sheetViews>
    <sheetView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HOP'!B46</f>
        <v>Trường THCS&amp;THPT Võ Nguyên Giáp</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20.399999999999999" customHeight="1">
      <c r="A15" s="97"/>
      <c r="B15" s="98" t="s">
        <v>177</v>
      </c>
      <c r="C15" s="99">
        <f>C17+C25</f>
        <v>12628527928</v>
      </c>
    </row>
    <row r="16" spans="1:3" s="100" customFormat="1" ht="20.399999999999999" customHeight="1">
      <c r="A16" s="97"/>
      <c r="B16" s="98" t="s">
        <v>99</v>
      </c>
      <c r="C16" s="99"/>
    </row>
    <row r="17" spans="1:3" s="100" customFormat="1" ht="20.399999999999999" customHeight="1">
      <c r="A17" s="97" t="s">
        <v>7</v>
      </c>
      <c r="B17" s="98" t="s">
        <v>100</v>
      </c>
      <c r="C17" s="99">
        <f>SUM(C18:C24)</f>
        <v>10138871000</v>
      </c>
    </row>
    <row r="18" spans="1:3" s="104" customFormat="1" ht="24.6" customHeight="1">
      <c r="A18" s="101">
        <v>1</v>
      </c>
      <c r="B18" s="102" t="str">
        <f t="array" ref="B18:B24">TRANSPOSE('TONG HOP'!E5:K5)</f>
        <v>NSNN hỗ trợ chi thường xuyên cho đơn vị sự nghiệp công lập</v>
      </c>
      <c r="C18" s="103">
        <f t="array" ref="C18:C24">TRANSPOSE('TONG HOP'!E46:K46)</f>
        <v>8932926000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1058236352</v>
      </c>
    </row>
    <row r="21" spans="1:3" s="104" customFormat="1" ht="26.25" customHeight="1">
      <c r="A21" s="101">
        <v>3</v>
      </c>
      <c r="B21" s="102" t="str">
        <v>Dự toán giữ lại</v>
      </c>
      <c r="C21" s="103">
        <v>147708648</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2489656928</v>
      </c>
    </row>
    <row r="26" spans="1:3" s="104" customFormat="1" ht="39.6" customHeight="1">
      <c r="A26" s="108">
        <v>1</v>
      </c>
      <c r="B26" s="109" t="str">
        <f t="array" ref="B26:B45">TRANSPOSE('TONG HOP'!M5:AF5)</f>
        <v>Kinh phí hỗ trợ chi phí học tập theo Nghị định số 238/2025/NĐ-CP</v>
      </c>
      <c r="C26" s="110">
        <f t="array" ref="C26:C45">TRANSPOSE('TONG HOP'!M46:AF46)</f>
        <v>738666000</v>
      </c>
    </row>
    <row r="27" spans="1:3" s="104" customFormat="1" ht="33" hidden="1" customHeight="1">
      <c r="A27" s="108">
        <f>A26+1</f>
        <v>2</v>
      </c>
      <c r="B27" s="109" t="str">
        <v>Kinh phí hỗ trợ học bổng theo Thông tư số 42/2013/TTLT-BGDĐT-BLĐTBXH</v>
      </c>
      <c r="C27" s="110">
        <v>0</v>
      </c>
    </row>
    <row r="28" spans="1:3" s="104" customFormat="1" ht="33" customHeight="1">
      <c r="A28" s="108">
        <v>2</v>
      </c>
      <c r="B28" s="109" t="str">
        <v>Kinh phí hỗ trợ tiền ăn ở theo Nghị định số 66/2025/NĐ-CP</v>
      </c>
      <c r="C28" s="110">
        <v>116640000</v>
      </c>
    </row>
    <row r="29" spans="1:3" s="104" customFormat="1" ht="33" hidden="1" customHeight="1">
      <c r="A29" s="108">
        <f t="shared" ref="A29:A45" si="1">A28+1</f>
        <v>3</v>
      </c>
      <c r="B29" s="109" t="str">
        <v>Kinh phí hỗ trợ học bổng theo Nghị định số 57/2017/NĐ-CP</v>
      </c>
      <c r="C29" s="110">
        <v>0</v>
      </c>
    </row>
    <row r="30" spans="1:3" s="104" customFormat="1" ht="68.400000000000006" customHeight="1">
      <c r="A30" s="108">
        <v>3</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774350928</v>
      </c>
    </row>
    <row r="31" spans="1:3" s="104" customFormat="1" ht="73.2" customHeight="1">
      <c r="A31" s="108">
        <v>4</v>
      </c>
      <c r="B31" s="109" t="str">
        <v>Chính sách hợp đồng thực hiện công việc hỗ trợ, phục vụ hoạt động thường xuyên của cơ quan đơn vị do lãnh đạo cơ quan quyết định</v>
      </c>
      <c r="C31" s="110">
        <v>144000000</v>
      </c>
    </row>
    <row r="32" spans="1:3" s="104" customFormat="1" ht="34.200000000000003" customHeight="1">
      <c r="A32" s="108">
        <v>5</v>
      </c>
      <c r="B32" s="109" t="str">
        <v>Mua sắm trang thiết bị, sữa chữa trường học</v>
      </c>
      <c r="C32" s="110">
        <v>450000000</v>
      </c>
    </row>
    <row r="33" spans="1:3" s="104" customFormat="1" ht="33" customHeight="1">
      <c r="A33" s="108">
        <v>6</v>
      </c>
      <c r="B33" s="109" t="str">
        <v>Kinh phí thực hiện dạy học 2 buổi/ngày năm học 2025-2026</v>
      </c>
      <c r="C33" s="110">
        <v>266000000</v>
      </c>
    </row>
    <row r="34" spans="1:3" s="104" customFormat="1" ht="49.95" hidden="1" customHeight="1">
      <c r="A34" s="108">
        <f t="shared" si="1"/>
        <v>7</v>
      </c>
      <c r="B34" s="109" t="str">
        <v xml:space="preserve">Kinh phí thực hiện chế độ, chính sách theo
Nghị định số 154/2025/NĐ-CP ngày 15/6/2025 của Chính phủ
</v>
      </c>
      <c r="C34" s="110">
        <v>0</v>
      </c>
    </row>
    <row r="35" spans="1:3" s="104" customFormat="1" ht="48.6" hidden="1" customHeight="1">
      <c r="A35" s="108">
        <f t="shared" si="1"/>
        <v>8</v>
      </c>
      <c r="B35" s="109" t="str">
        <v>Kinh phí sữa chữa , bảo dưỡng nhà xe, sân trường Trường THPT Gia Nghĩa (trước sáp nhập)</v>
      </c>
      <c r="C35" s="110">
        <v>0</v>
      </c>
    </row>
    <row r="36" spans="1:3" s="104" customFormat="1" ht="42" hidden="1" customHeight="1">
      <c r="A36" s="108">
        <f t="shared" si="1"/>
        <v>9</v>
      </c>
      <c r="B36" s="109" t="str">
        <v xml:space="preserve">Kinh phí khen thưởng năm 2026 theo nghị định 161/NĐ-CP ngày 15/05/2026 </v>
      </c>
      <c r="C36" s="110">
        <v>0</v>
      </c>
    </row>
    <row r="37" spans="1:3" s="104" customFormat="1" ht="42.6" hidden="1" customHeight="1">
      <c r="A37" s="108">
        <f t="shared" si="1"/>
        <v>10</v>
      </c>
      <c r="B37" s="109" t="str">
        <v>Gia hạn phần mềm misa</v>
      </c>
      <c r="C37" s="110">
        <v>0</v>
      </c>
    </row>
    <row r="38" spans="1:3" s="104" customFormat="1" ht="33" hidden="1" customHeight="1">
      <c r="A38" s="108">
        <f t="shared" si="1"/>
        <v>11</v>
      </c>
      <c r="B38" s="109" t="str">
        <v>Kinh phí Cấp bù học phí</v>
      </c>
      <c r="C38" s="110">
        <v>0</v>
      </c>
    </row>
    <row r="39" spans="1:3" s="104" customFormat="1" ht="33" hidden="1" customHeight="1">
      <c r="A39" s="108">
        <v>7</v>
      </c>
      <c r="B39" s="109" t="str">
        <v xml:space="preserve">Kinh phí Đảng </v>
      </c>
      <c r="C39" s="110">
        <v>0</v>
      </c>
    </row>
    <row r="40" spans="1:3" s="104" customFormat="1" ht="33" hidden="1" customHeight="1">
      <c r="A40" s="108">
        <v>8</v>
      </c>
      <c r="B40" s="109" t="str">
        <v>Chế độ bồi dưỡng và chế độ trang phục đối với giáo viên thể dục</v>
      </c>
      <c r="C40" s="110">
        <v>0</v>
      </c>
    </row>
    <row r="41" spans="1:3" s="104" customFormat="1" ht="33" hidden="1" customHeight="1">
      <c r="A41" s="108">
        <f t="shared" si="1"/>
        <v>9</v>
      </c>
      <c r="B41" s="109" t="str">
        <v>Kinh phí thực hiện cho giáo viên dạy cho học sinh khuyết tật theo Nghị định 28/2012/NĐ-CP</v>
      </c>
      <c r="C41" s="110">
        <v>0</v>
      </c>
    </row>
    <row r="42" spans="1:3" s="104" customFormat="1" ht="33" hidden="1" customHeight="1">
      <c r="A42" s="108">
        <f t="shared" si="1"/>
        <v>10</v>
      </c>
      <c r="B42" s="109" t="str">
        <v>Kinh phí thực hiện CCTL</v>
      </c>
      <c r="C42" s="111">
        <v>0</v>
      </c>
    </row>
    <row r="43" spans="1:3" s="104" customFormat="1" ht="42" hidden="1" customHeight="1">
      <c r="A43" s="108">
        <f t="shared" si="1"/>
        <v>11</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12</v>
      </c>
      <c r="B44" s="102" t="str">
        <v>Dự toán giữ lại</v>
      </c>
      <c r="C44" s="103">
        <v>0</v>
      </c>
    </row>
    <row r="45" spans="1:3" s="104" customFormat="1" ht="28.5" hidden="1" customHeight="1">
      <c r="A45" s="101">
        <f t="shared" si="1"/>
        <v>13</v>
      </c>
      <c r="B45" s="102" t="str">
        <v>Dự toán giữ lại</v>
      </c>
      <c r="C45" s="103">
        <v>0</v>
      </c>
    </row>
    <row r="46" spans="1:3" s="100" customFormat="1" ht="24" customHeight="1">
      <c r="A46" s="97" t="s">
        <v>178</v>
      </c>
      <c r="B46" s="98" t="s">
        <v>2</v>
      </c>
      <c r="C46" s="107">
        <f>'TONG HOP'!AG46</f>
        <v>1084299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C46"/>
  <sheetViews>
    <sheetView topLeftCell="A17"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HOP'!B47</f>
        <v>Trường THPT Di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HOP'!E47:K47)</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HOP'!M47:AF47)</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HOP'!AG47</f>
        <v>1011662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HOP'!B48</f>
        <v>Trường THPT Trường Chinh - Hòa Ninh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HOP'!E48:K48)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HOP'!M48:AF48)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HOP'!AG48</f>
        <v>1083485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C46"/>
  <sheetViews>
    <sheetView workbookViewId="0">
      <selection activeCell="D32" sqref="D3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HOP'!B49</f>
        <v>Trường THPT Lê Hồng Phong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HOP'!E49:K49)</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HOP'!M49:AF49)</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HOP'!AG49</f>
        <v>1009653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C46"/>
  <sheetViews>
    <sheetView topLeftCell="A3" workbookViewId="0">
      <selection activeCell="C47" sqref="C47"/>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HOP'!B50</f>
        <v>Trường THCS&amp;THPT Nguyễn Viết Xuân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22.8" customHeight="1">
      <c r="A15" s="97"/>
      <c r="B15" s="98" t="s">
        <v>177</v>
      </c>
      <c r="C15" s="99">
        <f>C17+C25</f>
        <v>14371603440</v>
      </c>
    </row>
    <row r="16" spans="1:3" s="100" customFormat="1" ht="22.8" customHeight="1">
      <c r="A16" s="97"/>
      <c r="B16" s="98" t="s">
        <v>99</v>
      </c>
      <c r="C16" s="99"/>
    </row>
    <row r="17" spans="1:3" s="100" customFormat="1" ht="22.8" customHeight="1">
      <c r="A17" s="97" t="s">
        <v>7</v>
      </c>
      <c r="B17" s="98" t="s">
        <v>100</v>
      </c>
      <c r="C17" s="99">
        <f>SUM(C18:C24)</f>
        <v>12661617000</v>
      </c>
    </row>
    <row r="18" spans="1:3" s="104" customFormat="1" ht="24.6" customHeight="1">
      <c r="A18" s="101">
        <v>1</v>
      </c>
      <c r="B18" s="102" t="str">
        <f t="array" ref="B18:B24">TRANSPOSE('TONG HOP'!E5:K5)</f>
        <v>NSNN hỗ trợ chi thường xuyên cho đơn vị sự nghiệp công lập</v>
      </c>
      <c r="C18" s="103">
        <f t="array" ref="C18:C24">TRANSPOSE('TONG HOP'!E50:K50)</f>
        <v>11152636000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1328995959</v>
      </c>
    </row>
    <row r="21" spans="1:3" s="104" customFormat="1" ht="26.25" customHeight="1">
      <c r="A21" s="101">
        <v>3</v>
      </c>
      <c r="B21" s="102" t="str">
        <v>Dự toán giữ lại</v>
      </c>
      <c r="C21" s="103">
        <v>179985041</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1709986440</v>
      </c>
    </row>
    <row r="26" spans="1:3" s="104" customFormat="1" ht="39.6" customHeight="1">
      <c r="A26" s="108">
        <v>1</v>
      </c>
      <c r="B26" s="109" t="str">
        <f t="array" ref="B26:B45">TRANSPOSE('TONG HOP'!M5:AF5)</f>
        <v>Kinh phí hỗ trợ chi phí học tập theo Nghị định số 238/2025/NĐ-CP</v>
      </c>
      <c r="C26" s="110">
        <f t="array" ref="C26:C45">TRANSPOSE('TONG HOP'!M50:AF50)</f>
        <v>58518000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163296000</v>
      </c>
    </row>
    <row r="29" spans="1:3" s="104" customFormat="1" ht="33" hidden="1" customHeight="1">
      <c r="A29" s="108">
        <f t="shared" si="1"/>
        <v>4</v>
      </c>
      <c r="B29" s="109" t="str">
        <v>Kinh phí hỗ trợ học bổng theo Nghị định số 57/2017/NĐ-CP</v>
      </c>
      <c r="C29" s="110">
        <v>0</v>
      </c>
    </row>
    <row r="30" spans="1:3" s="104" customFormat="1" ht="68.400000000000006" customHeight="1">
      <c r="A30" s="108">
        <v>4</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603172440</v>
      </c>
    </row>
    <row r="31" spans="1:3" s="104" customFormat="1" ht="73.2" customHeight="1">
      <c r="A31" s="108">
        <v>5</v>
      </c>
      <c r="B31" s="109" t="str">
        <v>Chính sách hợp đồng thực hiện công việc hỗ trợ, phục vụ hoạt động thường xuyên của cơ quan đơn vị do lãnh đạo cơ quan quyết định</v>
      </c>
      <c r="C31" s="110">
        <v>144000000</v>
      </c>
    </row>
    <row r="32" spans="1:3" s="104" customFormat="1" ht="36.6" hidden="1" customHeight="1">
      <c r="A32" s="108">
        <v>6</v>
      </c>
      <c r="B32" s="109" t="str">
        <v>Mua sắm trang thiết bị, sữa chữa trường học</v>
      </c>
      <c r="C32" s="110">
        <v>0</v>
      </c>
    </row>
    <row r="33" spans="1:3" s="104" customFormat="1" ht="33" customHeight="1">
      <c r="A33" s="108">
        <v>6</v>
      </c>
      <c r="B33" s="109" t="str">
        <v>Kinh phí thực hiện dạy học 2 buổi/ngày năm học 2025-2026</v>
      </c>
      <c r="C33" s="110">
        <v>741000000</v>
      </c>
    </row>
    <row r="34" spans="1:3" s="104" customFormat="1" ht="49.95" hidden="1" customHeight="1">
      <c r="A34" s="108">
        <f t="shared" si="1"/>
        <v>7</v>
      </c>
      <c r="B34" s="109" t="str">
        <v xml:space="preserve">Kinh phí thực hiện chế độ, chính sách theo
Nghị định số 154/2025/NĐ-CP ngày 15/6/2025 của Chính phủ
</v>
      </c>
      <c r="C34" s="110">
        <v>0</v>
      </c>
    </row>
    <row r="35" spans="1:3" s="104" customFormat="1" ht="48.6" hidden="1" customHeight="1">
      <c r="A35" s="108">
        <f t="shared" si="1"/>
        <v>8</v>
      </c>
      <c r="B35" s="109" t="str">
        <v>Kinh phí sữa chữa , bảo dưỡng nhà xe, sân trường Trường THPT Gia Nghĩa (trước sáp nhập)</v>
      </c>
      <c r="C35" s="110">
        <v>0</v>
      </c>
    </row>
    <row r="36" spans="1:3" s="104" customFormat="1" ht="42" hidden="1" customHeight="1">
      <c r="A36" s="108">
        <v>8</v>
      </c>
      <c r="B36" s="109" t="str">
        <v xml:space="preserve">Kinh phí khen thưởng năm 2026 theo nghị định 161/NĐ-CP ngày 15/05/2026 </v>
      </c>
      <c r="C36" s="110">
        <v>0</v>
      </c>
    </row>
    <row r="37" spans="1:3" s="104" customFormat="1" ht="42.6" hidden="1" customHeight="1">
      <c r="A37" s="108">
        <v>9</v>
      </c>
      <c r="B37" s="109" t="str">
        <v>Gia hạn phần mềm misa</v>
      </c>
      <c r="C37" s="110">
        <v>0</v>
      </c>
    </row>
    <row r="38" spans="1:3" s="104" customFormat="1" ht="33" hidden="1" customHeight="1">
      <c r="A38" s="108">
        <v>10</v>
      </c>
      <c r="B38" s="109" t="str">
        <v>Kinh phí Cấp bù học phí</v>
      </c>
      <c r="C38" s="110">
        <v>0</v>
      </c>
    </row>
    <row r="39" spans="1:3" s="104" customFormat="1" ht="33" hidden="1" customHeight="1">
      <c r="A39" s="108">
        <f t="shared" si="1"/>
        <v>11</v>
      </c>
      <c r="B39" s="109" t="str">
        <v xml:space="preserve">Kinh phí Đảng </v>
      </c>
      <c r="C39" s="110">
        <v>0</v>
      </c>
    </row>
    <row r="40" spans="1:3" s="104" customFormat="1" ht="33" hidden="1" customHeight="1">
      <c r="A40" s="108">
        <f t="shared" si="1"/>
        <v>12</v>
      </c>
      <c r="B40" s="109" t="str">
        <v>Chế độ bồi dưỡng và chế độ trang phục đối với giáo viên thể dục</v>
      </c>
      <c r="C40" s="110">
        <v>0</v>
      </c>
    </row>
    <row r="41" spans="1:3" s="104" customFormat="1" ht="33" hidden="1" customHeight="1">
      <c r="A41" s="108">
        <f t="shared" si="1"/>
        <v>13</v>
      </c>
      <c r="B41" s="109" t="str">
        <v>Kinh phí thực hiện cho giáo viên dạy cho học sinh khuyết tật theo Nghị định 28/2012/NĐ-CP</v>
      </c>
      <c r="C41" s="110">
        <v>0</v>
      </c>
    </row>
    <row r="42" spans="1:3" s="104" customFormat="1" ht="33" hidden="1" customHeight="1">
      <c r="A42" s="108">
        <v>11</v>
      </c>
      <c r="B42" s="109" t="str">
        <v>Kinh phí thực hiện CCTL</v>
      </c>
      <c r="C42" s="110">
        <v>0</v>
      </c>
    </row>
    <row r="43" spans="1:3" s="104" customFormat="1" ht="42" hidden="1" customHeight="1">
      <c r="A43" s="108">
        <f t="shared" si="1"/>
        <v>12</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13</v>
      </c>
      <c r="B44" s="102" t="str">
        <v>Dự toán giữ lại</v>
      </c>
      <c r="C44" s="103">
        <v>0</v>
      </c>
    </row>
    <row r="45" spans="1:3" s="104" customFormat="1" ht="28.5" hidden="1" customHeight="1">
      <c r="A45" s="101">
        <f t="shared" si="1"/>
        <v>14</v>
      </c>
      <c r="B45" s="102" t="str">
        <v>Dự toán giữ lại</v>
      </c>
      <c r="C45" s="103">
        <v>0</v>
      </c>
    </row>
    <row r="46" spans="1:3" s="100" customFormat="1" ht="24" customHeight="1">
      <c r="A46" s="97" t="s">
        <v>178</v>
      </c>
      <c r="B46" s="98" t="s">
        <v>2</v>
      </c>
      <c r="C46" s="107">
        <f>'TONG HOP'!AG50</f>
        <v>1178359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C46"/>
  <sheetViews>
    <sheetView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HOP'!B51</f>
        <v xml:space="preserve">Trường THCS&amp;THPT Nguyễn Huệ </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9.8" customHeight="1">
      <c r="A15" s="97"/>
      <c r="B15" s="98" t="s">
        <v>177</v>
      </c>
      <c r="C15" s="99">
        <f>C17+C25</f>
        <v>10489351728</v>
      </c>
    </row>
    <row r="16" spans="1:3" s="100" customFormat="1" ht="19.8" customHeight="1">
      <c r="A16" s="97"/>
      <c r="B16" s="98" t="s">
        <v>99</v>
      </c>
      <c r="C16" s="99"/>
    </row>
    <row r="17" spans="1:3" s="100" customFormat="1" ht="19.8" customHeight="1">
      <c r="A17" s="97" t="s">
        <v>7</v>
      </c>
      <c r="B17" s="98" t="s">
        <v>100</v>
      </c>
      <c r="C17" s="99">
        <f>SUM(C18:C24)</f>
        <v>8147958000</v>
      </c>
    </row>
    <row r="18" spans="1:3" s="104" customFormat="1" ht="24.6" customHeight="1">
      <c r="A18" s="101">
        <v>1</v>
      </c>
      <c r="B18" s="102" t="str">
        <f t="array" ref="B18:B24">TRANSPOSE('TONG HOP'!E5:K5)</f>
        <v>NSNN hỗ trợ chi thường xuyên cho đơn vị sự nghiệp công lập</v>
      </c>
      <c r="C18" s="103">
        <f t="array" ref="C18:C24">TRANSPOSE('TONG HOP'!E51:K51)</f>
        <v>7178342000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863745111</v>
      </c>
    </row>
    <row r="21" spans="1:3" s="104" customFormat="1" ht="26.25" customHeight="1">
      <c r="A21" s="101">
        <v>3</v>
      </c>
      <c r="B21" s="102" t="str">
        <v>Dự toán giữ lại</v>
      </c>
      <c r="C21" s="103">
        <v>105870889</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2341393728</v>
      </c>
    </row>
    <row r="26" spans="1:3" s="104" customFormat="1" ht="39.6" customHeight="1">
      <c r="A26" s="108">
        <v>1</v>
      </c>
      <c r="B26" s="109" t="str">
        <f t="array" ref="B26:B45">TRANSPOSE('TONG HOP'!M5:AF5)</f>
        <v>Kinh phí hỗ trợ chi phí học tập theo Nghị định số 238/2025/NĐ-CP</v>
      </c>
      <c r="C26" s="110">
        <f t="array" ref="C26:C45">TRANSPOSE('TONG HOP'!M51:AF51)</f>
        <v>75196800</v>
      </c>
    </row>
    <row r="27" spans="1:3" s="104" customFormat="1" ht="33" hidden="1" customHeight="1">
      <c r="A27" s="108">
        <f>A26+1</f>
        <v>2</v>
      </c>
      <c r="B27" s="109" t="str">
        <v>Kinh phí hỗ trợ học bổng theo Thông tư số 42/2013/TTLT-BGDĐT-BLĐTBXH</v>
      </c>
      <c r="C27" s="110">
        <v>0</v>
      </c>
    </row>
    <row r="28" spans="1:3" s="104" customFormat="1" ht="33" customHeight="1">
      <c r="A28" s="108">
        <v>2</v>
      </c>
      <c r="B28" s="109" t="str">
        <v>Kinh phí hỗ trợ tiền ăn ở theo Nghị định số 66/2025/NĐ-CP</v>
      </c>
      <c r="C28" s="110">
        <v>452790000</v>
      </c>
    </row>
    <row r="29" spans="1:3" s="104" customFormat="1" ht="33" hidden="1" customHeight="1">
      <c r="A29" s="108">
        <f t="shared" ref="A29:A45" si="1">A28+1</f>
        <v>3</v>
      </c>
      <c r="B29" s="109" t="str">
        <v>Kinh phí hỗ trợ học bổng theo Nghị định số 57/2017/NĐ-CP</v>
      </c>
      <c r="C29" s="110">
        <v>0</v>
      </c>
    </row>
    <row r="30" spans="1:3" s="104" customFormat="1" ht="68.400000000000006" customHeight="1">
      <c r="A30" s="108">
        <v>3</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723806928</v>
      </c>
    </row>
    <row r="31" spans="1:3" s="104" customFormat="1" ht="73.2" customHeight="1">
      <c r="A31" s="108">
        <v>4</v>
      </c>
      <c r="B31" s="109" t="str">
        <v>Chính sách hợp đồng thực hiện công việc hỗ trợ, phục vụ hoạt động thường xuyên của cơ quan đơn vị do lãnh đạo cơ quan quyết định</v>
      </c>
      <c r="C31" s="110">
        <v>144000000</v>
      </c>
    </row>
    <row r="32" spans="1:3" s="104" customFormat="1" ht="48" customHeight="1">
      <c r="A32" s="108">
        <v>5</v>
      </c>
      <c r="B32" s="109" t="str">
        <v>Mua sắm trang thiết bị, sữa chữa trường học</v>
      </c>
      <c r="C32" s="110">
        <v>345600000</v>
      </c>
    </row>
    <row r="33" spans="1:3" s="104" customFormat="1" ht="33" customHeight="1">
      <c r="A33" s="108">
        <v>6</v>
      </c>
      <c r="B33" s="109" t="str">
        <v>Kinh phí thực hiện dạy học 2 buổi/ngày năm học 2025-2026</v>
      </c>
      <c r="C33" s="110">
        <v>600000000</v>
      </c>
    </row>
    <row r="34" spans="1:3" s="104" customFormat="1" ht="49.95" hidden="1" customHeight="1">
      <c r="A34" s="108">
        <f t="shared" si="1"/>
        <v>7</v>
      </c>
      <c r="B34" s="109" t="str">
        <v xml:space="preserve">Kinh phí thực hiện chế độ, chính sách theo
Nghị định số 154/2025/NĐ-CP ngày 15/6/2025 của Chính phủ
</v>
      </c>
      <c r="C34" s="110">
        <v>0</v>
      </c>
    </row>
    <row r="35" spans="1:3" s="104" customFormat="1" ht="48.6" hidden="1" customHeight="1">
      <c r="A35" s="108">
        <f t="shared" si="1"/>
        <v>8</v>
      </c>
      <c r="B35" s="109" t="str">
        <v>Kinh phí sữa chữa , bảo dưỡng nhà xe, sân trường Trường THPT Gia Nghĩa (trước sáp nhập)</v>
      </c>
      <c r="C35" s="110">
        <v>0</v>
      </c>
    </row>
    <row r="36" spans="1:3" s="104" customFormat="1" ht="42" hidden="1" customHeight="1">
      <c r="A36" s="108">
        <f t="shared" si="1"/>
        <v>9</v>
      </c>
      <c r="B36" s="109" t="str">
        <v xml:space="preserve">Kinh phí khen thưởng năm 2026 theo nghị định 161/NĐ-CP ngày 15/05/2026 </v>
      </c>
      <c r="C36" s="110">
        <v>0</v>
      </c>
    </row>
    <row r="37" spans="1:3" s="104" customFormat="1" ht="42.6" hidden="1" customHeight="1">
      <c r="A37" s="108">
        <v>8</v>
      </c>
      <c r="B37" s="109" t="str">
        <v>Gia hạn phần mềm misa</v>
      </c>
      <c r="C37" s="110">
        <v>0</v>
      </c>
    </row>
    <row r="38" spans="1:3" s="104" customFormat="1" ht="33" hidden="1" customHeight="1">
      <c r="A38" s="108">
        <v>9</v>
      </c>
      <c r="B38" s="109" t="str">
        <v>Kinh phí Cấp bù học phí</v>
      </c>
      <c r="C38" s="110">
        <v>0</v>
      </c>
    </row>
    <row r="39" spans="1:3" s="104" customFormat="1" ht="33" hidden="1" customHeight="1">
      <c r="A39" s="108">
        <f t="shared" si="1"/>
        <v>10</v>
      </c>
      <c r="B39" s="109" t="str">
        <v xml:space="preserve">Kinh phí Đảng </v>
      </c>
      <c r="C39" s="110">
        <v>0</v>
      </c>
    </row>
    <row r="40" spans="1:3" s="104" customFormat="1" ht="33" hidden="1" customHeight="1">
      <c r="A40" s="108">
        <f t="shared" si="1"/>
        <v>11</v>
      </c>
      <c r="B40" s="109" t="str">
        <v>Chế độ bồi dưỡng và chế độ trang phục đối với giáo viên thể dục</v>
      </c>
      <c r="C40" s="110">
        <v>0</v>
      </c>
    </row>
    <row r="41" spans="1:3" s="104" customFormat="1" ht="33" hidden="1" customHeight="1">
      <c r="A41" s="108">
        <f t="shared" si="1"/>
        <v>12</v>
      </c>
      <c r="B41" s="109" t="str">
        <v>Kinh phí thực hiện cho giáo viên dạy cho học sinh khuyết tật theo Nghị định 28/2012/NĐ-CP</v>
      </c>
      <c r="C41" s="110">
        <v>0</v>
      </c>
    </row>
    <row r="42" spans="1:3" s="104" customFormat="1" ht="33" hidden="1" customHeight="1">
      <c r="A42" s="108">
        <f t="shared" si="1"/>
        <v>13</v>
      </c>
      <c r="B42" s="109" t="str">
        <v>Kinh phí thực hiện CCTL</v>
      </c>
      <c r="C42" s="111">
        <v>0</v>
      </c>
    </row>
    <row r="43" spans="1:3" s="104" customFormat="1" ht="56.4" hidden="1" customHeight="1">
      <c r="A43" s="108">
        <v>10</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11</v>
      </c>
      <c r="B44" s="102" t="str">
        <v>Dự toán giữ lại</v>
      </c>
      <c r="C44" s="103">
        <v>0</v>
      </c>
    </row>
    <row r="45" spans="1:3" s="104" customFormat="1" ht="28.5" hidden="1" customHeight="1">
      <c r="A45" s="101">
        <f t="shared" si="1"/>
        <v>12</v>
      </c>
      <c r="B45" s="102" t="str">
        <v>Dự toán giữ lại</v>
      </c>
      <c r="C45" s="103">
        <v>0</v>
      </c>
    </row>
    <row r="46" spans="1:3" s="100" customFormat="1" ht="24" customHeight="1">
      <c r="A46" s="97" t="s">
        <v>178</v>
      </c>
      <c r="B46" s="98" t="s">
        <v>2</v>
      </c>
      <c r="C46" s="107">
        <f>'TONG HOP'!AG51</f>
        <v>1178003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HOP'!B52</f>
        <v>Trường THPT Phan Bội Châu - Di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HOP'!E52:K52)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HOP'!M52:AF52)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HOP'!AG52</f>
        <v>1011664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HOP'!B53</f>
        <v xml:space="preserve">Trường THPT Bảo Lâm </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HOP'!E53:K53)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HOP'!M53:AF53)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HOP'!AG53</f>
        <v>1072815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HOP'!B54</f>
        <v>Trường THPT Lộc An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HOP'!E54:K54)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HOP'!M54:AF54)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HOP'!AG54</f>
        <v>1071852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C46"/>
  <sheetViews>
    <sheetView topLeftCell="B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HOP'!B55</f>
        <v>Trường THPT Lộc Thành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HOP'!E55:K55)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HOP'!M55:AF55)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HOP'!AG55</f>
        <v>1009801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C46"/>
  <sheetViews>
    <sheetView topLeftCell="B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HOP'!B56</f>
        <v>Trường THCS&amp;THPT Lộc Bắc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HOP'!E56:K56)</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HOP'!M56:AF56)</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HOP'!AG56</f>
        <v>1083483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HOP'!B57</f>
        <v>Trường THPT Chuyên Bảo Lộc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HOP'!E57:K57)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HOP'!M57:AF57)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HOP'!AG57</f>
        <v>1115132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HOP'!B58</f>
        <v>Trường THPT Bảo Lộc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HOP'!E58:K58)</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HOP'!M58:AF58)</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HOP'!AG58</f>
        <v>1009803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C46"/>
  <sheetViews>
    <sheetView topLeftCell="A17"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HOP'!B59</f>
        <v>Trường THPT Lê Thị Pha</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HOP'!E59:K59)</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HOP'!M59:AF59)</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HOP'!AG59</f>
        <v>1071845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HOP'!B60</f>
        <v>Trường THPT Lộc Thanh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HOP'!E60:K60)</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HOP'!M60:AF60)</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HOP'!AG60</f>
        <v>1011668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HOP'!B61</f>
        <v>Trường THPT Lộc Phát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HOP'!E61:K61)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HOP'!M61:AF61)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HOP'!AG61</f>
        <v>1083719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HOP'!B62</f>
        <v>Trường THPT Nguyễn Du - Bảo Lộc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HOP'!E62:K62)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HOP'!M62:AF62)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HOP'!AG62</f>
        <v>1011666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HOP'!B63</f>
        <v>Trường THPT Nguyễn Tri Phương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HOP'!E63:K63)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HOP'!M63:AF63)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HOP'!AG63</f>
        <v>1071846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HOP'!B64</f>
        <v>Trường THPT Đạ Huoai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HOP'!E64:K64)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HOP'!M64:AF64)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HOP'!AG64</f>
        <v>1072814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HOP'!B65</f>
        <v>Trường THPT Đạm Ri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HOP'!E65:K65)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HOP'!M65:AF65)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HOP'!AG65</f>
        <v>1072812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HOP'!B66</f>
        <v>Trường THPT Đạ Tẻh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HOP'!E66:K66)</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HOP'!M66:AF66)</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HOP'!AG66</f>
        <v>1072464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HOP'!B67</f>
        <v>Trường THCS&amp;THPT Lê Quý Đôn - Đạ Tẻh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HOP'!E67:K67)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HOP'!M67:AF67)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HOP'!AG67</f>
        <v>1083452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C46"/>
  <sheetViews>
    <sheetView topLeftCell="A17"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HOP'!B68</f>
        <v>Trường THPT Cát Tiên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HOP'!E68:K68)</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HOP'!M68:AF68)</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HOP'!AG68</f>
        <v>1072471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C46"/>
  <sheetViews>
    <sheetView topLeftCell="A1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HOP'!B69</f>
        <v>Trường THPT Gia Viễn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HOP'!E69:K69)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HOP'!M69:AF69)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HOP'!AG69</f>
        <v>1009503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HOP'!B70</f>
        <v>Trường THPT Quang Trung - Cát Tiên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HOP'!E70:K70)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HOP'!M70:AF70)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HOP'!AG70</f>
        <v>1083450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HOP'!B71</f>
        <v>Trường PT DTNT THCS &amp; THPT Krông Nô</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HOP'!E71:K71)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HOP'!M71:AF71)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HOP'!AG71</f>
        <v>1073626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HOP'!B72</f>
        <v>Trường PT DTNT THCS &amp; THPT Đắk Glong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HOP'!E72:K72)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HOP'!M72:AF72)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HOP'!AG72</f>
        <v>1109114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HOP'!B73</f>
        <v>Trường PT DTNT THCS &amp; THPT Đắk Mil</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HOP'!E73:K73)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HOP'!M73:AF73)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HOP'!AG73</f>
        <v>1015906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HOP'!B74</f>
        <v>Trường PT DTNT THCS &amp; THPT Đắk R’lấp</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HOP'!E74:K74)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HOP'!M74:AF74)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HOP'!AG74</f>
        <v>1070570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HOP'!B75</f>
        <v>Trường PT DTNT THCS &amp; THPT Đắk Song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HOP'!E75:K75)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HOP'!M75:AF75)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HOP'!AG75</f>
        <v>1053279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HOP'!B76</f>
        <v>Trường PT DTNT THCS &amp; THPT Tuy Đức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HOP'!E76:K76)</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HOP'!M76:AF76)</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HOP'!AG76</f>
        <v>1122623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HOP'!B77</f>
        <v>Trường PT DTNT THCS &amp; THPT Cư Jút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HOP'!E77:K77)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HOP'!M77:AF77)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HOP'!AG77</f>
        <v>1113651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HOP'!B78</f>
        <v>Trường THCS&amp;THPT Lê Hữu Trác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HOP'!E78:K78)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HOP'!M78:AF78)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HOP'!AG78</f>
        <v>1131961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HOP'!B79</f>
        <v>Trường THCS&amp;THPT Quảng Hoà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HOP'!E79:K79)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HOP'!M79:AF79)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HOP'!AG79</f>
        <v>1138278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HOP'!B80</f>
        <v>Trường THPT Chu Văn An - Gia Nghĩa</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HOP'!E80:K80)</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HOP'!M80:AF80)</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HOP'!AG80</f>
        <v>1090355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HOP'!B81</f>
        <v>Trường THPT Chuyên Nguyễn Chí Thanh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HOP'!E81:K81)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HOP'!M81:AF81)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HOP'!AG81</f>
        <v>1118108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HOP'!B82</f>
        <v>Trường THPT Đắk Glong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HOP'!E82:K82)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HOP'!M82:AF82)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HOP'!AG82</f>
        <v>1091524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HOP'!B83</f>
        <v>Trường THPT Đắk Mil</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HOP'!E83:K83)</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HOP'!M83:AF83)</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HOP'!AG83</f>
        <v>1008012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HOP'!B84</f>
        <v>Trường THPT Đắk Song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HOP'!E84:K84)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HOP'!M84:AF84)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HOP'!AG84</f>
        <v>1053483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HOP'!B85</f>
        <v>Trường THPT DTNT N'Trang Lơng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HOP'!E85:K85)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HOP'!M85:AF85)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HOP'!AG85</f>
        <v>1061264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HOP'!B86</f>
        <v>Trường THPT Gia Nghĩa</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HOP'!E86:K86)</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HOP'!M86:AF86)</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HOP'!AG86</f>
        <v>1091540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HOP'!B87</f>
        <v>Trường THPT Hùng Vương – Quảng Phú</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HOP'!E87:K87)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HOP'!M87:AF87)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HOP'!AG87</f>
        <v>1091522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C46"/>
  <sheetViews>
    <sheetView topLeftCell="A25"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HOP'!B88</f>
        <v>Trường THPT Krông Nô</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HOP'!E88:K88)</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HOP'!M88:AF88)</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HOP'!AG88</f>
        <v>1008011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HOP'!B89</f>
        <v>Trường THPT Lê Duẩn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HOP'!E89:K89)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HOP'!M89:AF89)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HOP'!AG89</f>
        <v>1115605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HOP'!B90</f>
        <v>Trường THPT Lê Quý Đôn – Tuy Đức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HOP'!E90:K90)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HOP'!M90:AF90)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HOP'!AG90</f>
        <v>1091353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HOP'!B91</f>
        <v>Trường THPT Lương Thế Vinh – Thuận Hạnh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HOP'!E91:K91)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HOP'!M91:AF91)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HOP'!AG91</f>
        <v>1125442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HOP'!B92</f>
        <v>Trường THPT Nguyễn Bỉnh Khiêm – Nam Dong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HOP'!E92:K92)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HOP'!M92:AF92)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HOP'!AG92</f>
        <v>1113652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HOP'!B93</f>
        <v>Trường THPT Nguyễn Đình Chiểu</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HOP'!E93:K93)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HOP'!M93:AF93)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HOP'!AG93</f>
        <v>1115549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HOP'!B94</f>
        <v>Trường THPT Nguyễn Du – Đắk Sắk</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HOP'!E94:K94)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HOP'!M94:AF94)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HOP'!AG94</f>
        <v>1110219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HOP'!B95</f>
        <v>Trường THPT Nguyễn Tất Thành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HOP'!E95:K95)</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HOP'!M95:AF95)</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HOP'!AG95</f>
        <v>1053357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C46"/>
  <sheetViews>
    <sheetView topLeftCell="A25"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HOP'!B96</f>
        <v>Trường THPT Phạm Văn Đồng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HOP'!E96:K96)</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HOP'!M96:AF96)</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HOP'!AG96</f>
        <v>1061411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C46"/>
  <sheetViews>
    <sheetView topLeftCell="A15"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HOP'!B97</f>
        <v>Trường THPT Phan Bội Châu – Nam Dong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HOP'!E97:K97)</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HOP'!M97:AF97)</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HOP'!AG97</f>
        <v>1091523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C46"/>
  <sheetViews>
    <sheetView topLeftCell="A1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HOP'!B98</f>
        <v>Trường THPT Phan Chu Trinh – Cư Jút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HOP'!E98:K98)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HOP'!M98:AF98)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HOP'!AG98</f>
        <v>1091344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HOP'!B99</f>
        <v>Trường THPT Phan Đình Phùng – Đức An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HOP'!E99:K99)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HOP'!M99:AF99)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HOP'!AG99</f>
        <v>1104232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C46"/>
  <sheetViews>
    <sheetView topLeftCell="A1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HOP'!B100</f>
        <v>Trường THPT Quang Trung – Đắk Mil</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HOP'!E100:K100)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HOP'!M100:AF100)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HOP'!AG100</f>
        <v>1091521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HOP'!B101</f>
        <v>Trường THPT Trần Hưng Đạo</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HOP'!E101:K101)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HOP'!M101:AF101)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HOP'!AG101</f>
        <v>1053358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C46"/>
  <sheetViews>
    <sheetView topLeftCell="A20" workbookViewId="0">
      <selection activeCell="B30" sqref="B3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HOP'!B102</f>
        <v>Trường THPT Trần Phú – Nam Đà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HOP'!E102:K102)</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15.6" hidden="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HOP'!M102:AF102)</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15.6" hidden="1">
      <c r="A44" s="101">
        <f t="shared" si="1"/>
        <v>19</v>
      </c>
      <c r="B44" s="102" t="str">
        <v>Dự toán giữ lại</v>
      </c>
      <c r="C44" s="103">
        <v>0</v>
      </c>
    </row>
    <row r="45" spans="1:3" s="104" customFormat="1" ht="15.6" hidden="1">
      <c r="A45" s="101">
        <f t="shared" si="1"/>
        <v>20</v>
      </c>
      <c r="B45" s="102" t="str">
        <v>Dự toán giữ lại</v>
      </c>
      <c r="C45" s="103">
        <v>0</v>
      </c>
    </row>
    <row r="46" spans="1:3" s="100" customFormat="1" ht="24" customHeight="1">
      <c r="A46" s="97" t="s">
        <v>178</v>
      </c>
      <c r="B46" s="98" t="s">
        <v>2</v>
      </c>
      <c r="C46" s="107">
        <f>'TONG HOP'!AG102</f>
        <v>1091534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HOP'!B103</f>
        <v>Trường THPT Trường Chinh – Nhân Cơ</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HOP'!E103:K103)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HOP'!M103:AF103)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HOP'!AG103</f>
        <v>1091640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HOP'!B104</f>
        <v>Trường THPT Tuy Phong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HOP'!E104:K104)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HOP'!M104:AF104)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HOP'!AG104</f>
        <v>1074809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HOP'!B105</f>
        <v>Trường THPT Hoà Đa</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HOP'!E105:K105)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HOP'!M105:AF105)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HOP'!AG105</f>
        <v>1073466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C46"/>
  <sheetViews>
    <sheetView workbookViewId="0">
      <selection activeCell="E18" sqref="E18"/>
    </sheetView>
  </sheetViews>
  <sheetFormatPr defaultColWidth="6.1796875" defaultRowHeight="16.8"/>
  <cols>
    <col min="1" max="1" width="4.1796875" style="46" customWidth="1"/>
    <col min="2" max="2" width="47.81640625" style="3" customWidth="1"/>
    <col min="3" max="3" width="15.72656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HOP'!B106</f>
        <v>Trường THCS&amp;THPT Bắc Bình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9.8" customHeight="1">
      <c r="A15" s="97"/>
      <c r="B15" s="98" t="s">
        <v>177</v>
      </c>
      <c r="C15" s="99">
        <f>C17+C25</f>
        <v>28373205000</v>
      </c>
    </row>
    <row r="16" spans="1:3" s="100" customFormat="1" ht="19.8" customHeight="1">
      <c r="A16" s="97"/>
      <c r="B16" s="98" t="s">
        <v>99</v>
      </c>
      <c r="C16" s="99"/>
    </row>
    <row r="17" spans="1:3" s="100" customFormat="1" ht="19.8" customHeight="1">
      <c r="A17" s="97" t="s">
        <v>7</v>
      </c>
      <c r="B17" s="98" t="s">
        <v>100</v>
      </c>
      <c r="C17" s="99">
        <f>SUM(C18:C24)</f>
        <v>27061840000</v>
      </c>
    </row>
    <row r="18" spans="1:3" s="104" customFormat="1" ht="24.6" customHeight="1">
      <c r="A18" s="101">
        <v>1</v>
      </c>
      <c r="B18" s="102" t="str">
        <f t="array" ref="B18:B24">TRANSPOSE('TONG HOP'!E5:K5)</f>
        <v>NSNN hỗ trợ chi thường xuyên cho đơn vị sự nghiệp công lập</v>
      </c>
      <c r="C18" s="103">
        <f t="array" ref="C18:C24">TRANSPOSE('TONG HOP'!E106:K106)</f>
        <v>24684091000</v>
      </c>
    </row>
    <row r="19" spans="1:3" s="104" customFormat="1" ht="24.6" hidden="1" customHeight="1">
      <c r="A19" s="101">
        <f>A18+1</f>
        <v>2</v>
      </c>
      <c r="B19" s="102" t="str">
        <v>Kinh phí cho hợp đồng hỗ trợ phục vụ</v>
      </c>
      <c r="C19" s="103">
        <v>0</v>
      </c>
    </row>
    <row r="20" spans="1:3" s="104" customFormat="1" ht="24.6" customHeight="1">
      <c r="A20" s="101">
        <v>2</v>
      </c>
      <c r="B20" s="102" t="str">
        <v>Chi hoạt động thường xuyên</v>
      </c>
      <c r="C20" s="103">
        <v>2031505760</v>
      </c>
    </row>
    <row r="21" spans="1:3" s="104" customFormat="1" ht="26.25" customHeight="1">
      <c r="A21" s="101">
        <v>3</v>
      </c>
      <c r="B21" s="102" t="str">
        <v>Dự toán giữ lại</v>
      </c>
      <c r="C21" s="103">
        <v>346243240</v>
      </c>
    </row>
    <row r="22" spans="1:3" s="104" customFormat="1" ht="15.6" hidden="1">
      <c r="A22" s="101">
        <f t="shared" ref="A22:A24" si="0">A21+1</f>
        <v>4</v>
      </c>
      <c r="B22" s="102" t="str">
        <v>nội dung 5</v>
      </c>
      <c r="C22" s="103">
        <v>0</v>
      </c>
    </row>
    <row r="23" spans="1:3" s="105" customFormat="1" ht="15.6" hidden="1">
      <c r="A23" s="101">
        <f t="shared" si="0"/>
        <v>5</v>
      </c>
      <c r="B23" s="102" t="str">
        <v>nội dung 6</v>
      </c>
      <c r="C23" s="103">
        <v>0</v>
      </c>
    </row>
    <row r="24" spans="1:3" s="105" customFormat="1" ht="15.6" hidden="1">
      <c r="A24" s="101">
        <f t="shared" si="0"/>
        <v>6</v>
      </c>
      <c r="B24" s="102" t="str">
        <v>nội dung 7</v>
      </c>
      <c r="C24" s="103">
        <v>0</v>
      </c>
    </row>
    <row r="25" spans="1:3" s="100" customFormat="1" ht="24" customHeight="1">
      <c r="A25" s="97" t="s">
        <v>8</v>
      </c>
      <c r="B25" s="106" t="s">
        <v>101</v>
      </c>
      <c r="C25" s="99">
        <f>SUM(C26:C45)</f>
        <v>1311365000</v>
      </c>
    </row>
    <row r="26" spans="1:3" s="104" customFormat="1" ht="45" customHeight="1">
      <c r="A26" s="108">
        <v>1</v>
      </c>
      <c r="B26" s="109" t="str">
        <f t="array" ref="B26:B45">TRANSPOSE('TONG HOP'!M5:AF5)</f>
        <v>Kinh phí hỗ trợ chi phí học tập theo Nghị định số 238/2025/NĐ-CP</v>
      </c>
      <c r="C26" s="110">
        <f t="array" ref="C26:C45">TRANSPOSE('TONG HOP'!M106:AF106)</f>
        <v>77625000</v>
      </c>
    </row>
    <row r="27" spans="1:3" s="104" customFormat="1" ht="37.200000000000003" customHeight="1">
      <c r="A27" s="108">
        <f>A26+1</f>
        <v>2</v>
      </c>
      <c r="B27" s="109" t="str">
        <v>Kinh phí hỗ trợ học bổng theo Thông tư số 42/2013/TTLT-BGDĐT-BLĐTBXH</v>
      </c>
      <c r="C27" s="110">
        <v>89240000</v>
      </c>
    </row>
    <row r="28" spans="1:3" s="104" customFormat="1" ht="33" hidden="1" customHeight="1">
      <c r="A28" s="108">
        <f t="shared" ref="A28:A45" si="1">A27+1</f>
        <v>3</v>
      </c>
      <c r="B28" s="109" t="str">
        <v>Kinh phí hỗ trợ tiền ăn ở theo Nghị định số 66/2025/NĐ-CP</v>
      </c>
      <c r="C28" s="110">
        <v>0</v>
      </c>
    </row>
    <row r="29" spans="1:3" s="104" customFormat="1" ht="33" hidden="1" customHeight="1">
      <c r="A29" s="108">
        <f t="shared" si="1"/>
        <v>4</v>
      </c>
      <c r="B29" s="109" t="str">
        <v>Kinh phí hỗ trợ học bổng theo Nghị định số 57/2017/NĐ-CP</v>
      </c>
      <c r="C29" s="110">
        <v>0</v>
      </c>
    </row>
    <row r="30" spans="1:3" s="104" customFormat="1" ht="68.400000000000006" hidden="1"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62.4" customHeight="1">
      <c r="A31" s="108">
        <v>3</v>
      </c>
      <c r="B31" s="109" t="str">
        <v>Chính sách hợp đồng thực hiện công việc hỗ trợ, phục vụ hoạt động thường xuyên của cơ quan đơn vị do lãnh đạo cơ quan quyết định</v>
      </c>
      <c r="C31" s="110">
        <v>144000000</v>
      </c>
    </row>
    <row r="32" spans="1:3" s="104" customFormat="1" ht="40.200000000000003" customHeight="1">
      <c r="A32" s="108">
        <v>4</v>
      </c>
      <c r="B32" s="109" t="str">
        <v>Mua sắm trang thiết bị, sữa chữa trường học</v>
      </c>
      <c r="C32" s="110">
        <v>918500000</v>
      </c>
    </row>
    <row r="33" spans="1:3" s="104" customFormat="1" ht="33" customHeight="1">
      <c r="A33" s="108">
        <v>5</v>
      </c>
      <c r="B33" s="109" t="str">
        <v>Kinh phí thực hiện dạy học 2 buổi/ngày năm học 2025-2026</v>
      </c>
      <c r="C33" s="110">
        <v>82000000</v>
      </c>
    </row>
    <row r="34" spans="1:3" s="104" customFormat="1" ht="42.6" hidden="1" customHeight="1">
      <c r="A34" s="108">
        <v>6</v>
      </c>
      <c r="B34" s="109" t="str">
        <v xml:space="preserve">Kinh phí thực hiện chế độ, chính sách theo
Nghị định số 154/2025/NĐ-CP ngày 15/6/2025 của Chính phủ
</v>
      </c>
      <c r="C34" s="110">
        <v>0</v>
      </c>
    </row>
    <row r="35" spans="1:3" s="104" customFormat="1" ht="48.6" hidden="1" customHeight="1">
      <c r="A35" s="108">
        <f t="shared" si="1"/>
        <v>7</v>
      </c>
      <c r="B35" s="109" t="str">
        <v>Kinh phí sữa chữa , bảo dưỡng nhà xe, sân trường Trường THPT Gia Nghĩa (trước sáp nhập)</v>
      </c>
      <c r="C35" s="110">
        <v>0</v>
      </c>
    </row>
    <row r="36" spans="1:3" s="104" customFormat="1" ht="42" hidden="1" customHeight="1">
      <c r="A36" s="108">
        <f t="shared" si="1"/>
        <v>8</v>
      </c>
      <c r="B36" s="109" t="str">
        <v xml:space="preserve">Kinh phí khen thưởng năm 2026 theo nghị định 161/NĐ-CP ngày 15/05/2026 </v>
      </c>
      <c r="C36" s="110">
        <v>0</v>
      </c>
    </row>
    <row r="37" spans="1:3" s="104" customFormat="1" ht="42.6" hidden="1" customHeight="1">
      <c r="A37" s="108">
        <f t="shared" si="1"/>
        <v>9</v>
      </c>
      <c r="B37" s="109" t="str">
        <v>Gia hạn phần mềm misa</v>
      </c>
      <c r="C37" s="110">
        <v>0</v>
      </c>
    </row>
    <row r="38" spans="1:3" s="104" customFormat="1" ht="33" hidden="1" customHeight="1">
      <c r="A38" s="108">
        <f t="shared" si="1"/>
        <v>10</v>
      </c>
      <c r="B38" s="109" t="str">
        <v>Kinh phí Cấp bù học phí</v>
      </c>
      <c r="C38" s="110">
        <v>0</v>
      </c>
    </row>
    <row r="39" spans="1:3" s="104" customFormat="1" ht="33" hidden="1" customHeight="1">
      <c r="A39" s="108">
        <f t="shared" si="1"/>
        <v>11</v>
      </c>
      <c r="B39" s="109" t="str">
        <v xml:space="preserve">Kinh phí Đảng </v>
      </c>
      <c r="C39" s="110">
        <v>0</v>
      </c>
    </row>
    <row r="40" spans="1:3" s="104" customFormat="1" ht="33" hidden="1" customHeight="1">
      <c r="A40" s="108">
        <f t="shared" si="1"/>
        <v>12</v>
      </c>
      <c r="B40" s="109" t="str">
        <v>Chế độ bồi dưỡng và chế độ trang phục đối với giáo viên thể dục</v>
      </c>
      <c r="C40" s="110">
        <v>0</v>
      </c>
    </row>
    <row r="41" spans="1:3" s="104" customFormat="1" ht="33" hidden="1" customHeight="1">
      <c r="A41" s="108">
        <f t="shared" si="1"/>
        <v>13</v>
      </c>
      <c r="B41" s="109" t="str">
        <v>Kinh phí thực hiện cho giáo viên dạy cho học sinh khuyết tật theo Nghị định 28/2012/NĐ-CP</v>
      </c>
      <c r="C41" s="110">
        <v>0</v>
      </c>
    </row>
    <row r="42" spans="1:3" s="104" customFormat="1" ht="33" hidden="1" customHeight="1">
      <c r="A42" s="108">
        <v>7</v>
      </c>
      <c r="B42" s="109" t="str">
        <v>Kinh phí thực hiện CCTL</v>
      </c>
      <c r="C42" s="110">
        <v>0</v>
      </c>
    </row>
    <row r="43" spans="1:3" s="104" customFormat="1" ht="42" hidden="1" customHeight="1">
      <c r="A43" s="108">
        <f t="shared" si="1"/>
        <v>8</v>
      </c>
      <c r="B43" s="109" t="str">
        <v>Kinh phí bổ sung dự toán chi NSNN năm 2026 
để thực hiện truy lĩnh kinh phí phụ cấp độc hại, nguy hiểm đối với
nhân viên thiết bị, thí nghiệm</v>
      </c>
      <c r="C43" s="110">
        <v>0</v>
      </c>
    </row>
    <row r="44" spans="1:3" s="104" customFormat="1" ht="28.5" hidden="1" customHeight="1">
      <c r="A44" s="101">
        <f t="shared" si="1"/>
        <v>9</v>
      </c>
      <c r="B44" s="102" t="str">
        <v>Dự toán giữ lại</v>
      </c>
      <c r="C44" s="103">
        <v>0</v>
      </c>
    </row>
    <row r="45" spans="1:3" s="104" customFormat="1" ht="28.5" hidden="1" customHeight="1">
      <c r="A45" s="101">
        <f t="shared" si="1"/>
        <v>10</v>
      </c>
      <c r="B45" s="102" t="str">
        <v>Dự toán giữ lại</v>
      </c>
      <c r="C45" s="103">
        <v>0</v>
      </c>
    </row>
    <row r="46" spans="1:3" s="100" customFormat="1" ht="24" customHeight="1">
      <c r="A46" s="97" t="s">
        <v>178</v>
      </c>
      <c r="B46" s="98" t="s">
        <v>2</v>
      </c>
      <c r="C46" s="107">
        <f>'TONG HOP'!AG106</f>
        <v>1178276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dimension ref="A1:C46"/>
  <sheetViews>
    <sheetView topLeftCell="A1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HOP'!B107</f>
        <v>Trường THPT Nguyễn Thị Minh Khai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HOP'!E107:K107)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HOP'!M107:AF107)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HOP'!AG107</f>
        <v>1041459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HOP'!B108</f>
        <v>Trường THPT Hàm Thuận Bắc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HOP'!E108:K108)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HOP'!M108:AF108)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HOP'!AG108</f>
        <v>1074808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dimension ref="A1:C46"/>
  <sheetViews>
    <sheetView topLeftCell="A1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HOP'!B109</f>
        <v>Trường THPT Phan Bội Châu – Phan Thiết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HOP'!E109:K109)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HOP'!M109:AF109)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HOP'!AG109</f>
        <v>1073465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HOP'!B110</f>
        <v>Trường THPT Phan Chu Trinh – Phan Thiết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HOP'!E110:K110)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HOP'!M110:AF110)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HOP'!AG110</f>
        <v>1037587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HOP'!B111</f>
        <v>Trường THPT Phan Thiết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HOP'!E111:K111)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HOP'!M111:AF111)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HOP'!AG111</f>
        <v>1104206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HOP'!B112</f>
        <v>Trường THPT Bùi Thị Xuân – Mũi Né</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HOP'!E112:K112)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HOP'!M112:AF112)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HOP'!AG112</f>
        <v>1031535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dimension ref="A1:C46"/>
  <sheetViews>
    <sheetView topLeftCell="A25"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HOP'!B113</f>
        <v>Trường THPT Hàm Thuận Nam</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HOP'!E113:K113)</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HOP'!M113:AF113)</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HOP'!AG113</f>
        <v>1038588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dimension ref="A1:C46"/>
  <sheetViews>
    <sheetView topLeftCell="A31"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HOP'!B114</f>
        <v>Trường THPT Lý Thường Kiệt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HOP'!E114:K114)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HOP'!M114:AF114)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HOP'!AG114</f>
        <v>1071101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HOP'!B115</f>
        <v>Trường THPT La Gi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HOP'!E115:K115)</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HOP'!M115:AF115)</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HOP'!AG115</f>
        <v>1177420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HOP'!B116</f>
        <v>Trường THPT Hàm Tân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hidden="1">
      <c r="A7" s="44" t="s">
        <v>104</v>
      </c>
      <c r="B7" s="38" t="s">
        <v>176</v>
      </c>
      <c r="C7" s="6"/>
    </row>
    <row r="8" spans="1:3" hidden="1">
      <c r="A8" s="7"/>
      <c r="B8" s="38" t="s">
        <v>173</v>
      </c>
      <c r="C8" s="6">
        <f>SUM(C9:C10)</f>
        <v>0</v>
      </c>
    </row>
    <row r="9" spans="1:3" s="43" customFormat="1" hidden="1">
      <c r="A9" s="47"/>
      <c r="B9" s="41" t="s">
        <v>97</v>
      </c>
      <c r="C9" s="42">
        <v>0</v>
      </c>
    </row>
    <row r="10" spans="1:3" s="43" customFormat="1" hidden="1">
      <c r="A10" s="47"/>
      <c r="B10" s="41" t="s">
        <v>98</v>
      </c>
      <c r="C10" s="42">
        <v>0</v>
      </c>
    </row>
    <row r="11" spans="1:3" hidden="1">
      <c r="A11" s="7"/>
      <c r="B11" s="38" t="s">
        <v>174</v>
      </c>
      <c r="C11" s="6">
        <f>SUM(C12:C13)</f>
        <v>0</v>
      </c>
    </row>
    <row r="12" spans="1:3" s="43" customFormat="1" hidden="1">
      <c r="A12" s="47"/>
      <c r="B12" s="41" t="s">
        <v>97</v>
      </c>
      <c r="C12" s="42">
        <v>0</v>
      </c>
    </row>
    <row r="13" spans="1:3" s="43" customFormat="1" hidden="1">
      <c r="A13" s="47"/>
      <c r="B13" s="41" t="s">
        <v>98</v>
      </c>
      <c r="C13" s="42">
        <v>0</v>
      </c>
    </row>
    <row r="14" spans="1:3" s="40" customFormat="1" hidden="1">
      <c r="A14" s="44"/>
      <c r="B14" s="38" t="s">
        <v>175</v>
      </c>
      <c r="C14" s="39">
        <v>0</v>
      </c>
    </row>
    <row r="15" spans="1:3" s="100" customFormat="1" ht="15.6">
      <c r="A15" s="97"/>
      <c r="B15" s="98" t="s">
        <v>177</v>
      </c>
      <c r="C15" s="99">
        <f>C17+C25</f>
        <v>0</v>
      </c>
    </row>
    <row r="16" spans="1:3" s="100" customFormat="1" ht="15.6">
      <c r="A16" s="97"/>
      <c r="B16" s="98" t="s">
        <v>99</v>
      </c>
      <c r="C16" s="99"/>
    </row>
    <row r="17" spans="1:3" s="100" customFormat="1" ht="15.6">
      <c r="A17" s="97" t="s">
        <v>7</v>
      </c>
      <c r="B17" s="98" t="s">
        <v>100</v>
      </c>
      <c r="C17" s="99">
        <f>SUM(C18:C24)</f>
        <v>0</v>
      </c>
    </row>
    <row r="18" spans="1:3" s="104" customFormat="1" ht="24.6" customHeight="1">
      <c r="A18" s="101">
        <v>1</v>
      </c>
      <c r="B18" s="102" t="str">
        <f t="array" ref="B18:B24">TRANSPOSE('TONG HOP'!E5:K5)</f>
        <v>NSNN hỗ trợ chi thường xuyên cho đơn vị sự nghiệp công lập</v>
      </c>
      <c r="C18" s="103">
        <f t="array" ref="C18:C24">TRANSPOSE('TONG HOP'!E116:K116)</f>
        <v>0</v>
      </c>
    </row>
    <row r="19" spans="1:3" s="104" customFormat="1" ht="24.6" customHeight="1">
      <c r="A19" s="101">
        <f>A18+1</f>
        <v>2</v>
      </c>
      <c r="B19" s="102" t="str">
        <v>Kinh phí cho hợp đồng hỗ trợ phục vụ</v>
      </c>
      <c r="C19" s="103">
        <v>0</v>
      </c>
    </row>
    <row r="20" spans="1:3" s="104" customFormat="1" ht="24.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4" customHeight="1">
      <c r="A25" s="97" t="s">
        <v>8</v>
      </c>
      <c r="B25" s="106" t="s">
        <v>101</v>
      </c>
      <c r="C25" s="99">
        <f>SUM(C26:C45)</f>
        <v>0</v>
      </c>
    </row>
    <row r="26" spans="1:3" s="104" customFormat="1" ht="39.6" customHeight="1">
      <c r="A26" s="108">
        <v>1</v>
      </c>
      <c r="B26" s="109" t="str">
        <f t="array" ref="B26:B45">TRANSPOSE('TONG HOP'!M5:AF5)</f>
        <v>Kinh phí hỗ trợ chi phí học tập theo Nghị định số 238/2025/NĐ-CP</v>
      </c>
      <c r="C26" s="110">
        <f t="array" ref="C26:C45">TRANSPOSE('TONG HOP'!M116:AF116)</f>
        <v>0</v>
      </c>
    </row>
    <row r="27" spans="1:3" s="104" customFormat="1" ht="33" customHeight="1">
      <c r="A27" s="108">
        <f>A26+1</f>
        <v>2</v>
      </c>
      <c r="B27" s="109" t="str">
        <v>Kinh phí hỗ trợ học bổng theo Thông tư số 42/2013/TTLT-BGDĐT-BLĐTBXH</v>
      </c>
      <c r="C27" s="110">
        <v>0</v>
      </c>
    </row>
    <row r="28" spans="1:3" s="104" customFormat="1" ht="33" customHeight="1">
      <c r="A28" s="108">
        <f t="shared" ref="A28:A45" si="1">A27+1</f>
        <v>3</v>
      </c>
      <c r="B28" s="109" t="str">
        <v>Kinh phí hỗ trợ tiền ăn ở theo Nghị định số 66/2025/NĐ-CP</v>
      </c>
      <c r="C28" s="110">
        <v>0</v>
      </c>
    </row>
    <row r="29" spans="1:3" s="104" customFormat="1" ht="33" customHeight="1">
      <c r="A29" s="108">
        <f t="shared" si="1"/>
        <v>4</v>
      </c>
      <c r="B29" s="109" t="str">
        <v>Kinh phí hỗ trợ học bổng theo Nghị định số 57/2017/NĐ-CP</v>
      </c>
      <c r="C29" s="110">
        <v>0</v>
      </c>
    </row>
    <row r="30" spans="1:3" s="104" customFormat="1" ht="68.40000000000000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04" customFormat="1" ht="73.2"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04" customFormat="1" ht="67.95" customHeight="1">
      <c r="A32" s="108">
        <f t="shared" si="1"/>
        <v>7</v>
      </c>
      <c r="B32" s="109" t="str">
        <v>Mua sắm trang thiết bị, sữa chữa trường học</v>
      </c>
      <c r="C32" s="110">
        <v>0</v>
      </c>
    </row>
    <row r="33" spans="1:3" s="104" customFormat="1" ht="33" customHeight="1">
      <c r="A33" s="108">
        <f t="shared" si="1"/>
        <v>8</v>
      </c>
      <c r="B33" s="109" t="str">
        <v>Kinh phí thực hiện dạy học 2 buổi/ngày năm học 2025-2026</v>
      </c>
      <c r="C33" s="110">
        <v>0</v>
      </c>
    </row>
    <row r="34" spans="1:3" s="104" customFormat="1" ht="49.95" customHeight="1">
      <c r="A34" s="108">
        <f t="shared" si="1"/>
        <v>9</v>
      </c>
      <c r="B34" s="109" t="str">
        <v xml:space="preserve">Kinh phí thực hiện chế độ, chính sách theo
Nghị định số 154/2025/NĐ-CP ngày 15/6/2025 của Chính phủ
</v>
      </c>
      <c r="C34" s="110">
        <v>0</v>
      </c>
    </row>
    <row r="35" spans="1:3" s="104" customFormat="1" ht="48.6" customHeight="1">
      <c r="A35" s="108">
        <f t="shared" si="1"/>
        <v>10</v>
      </c>
      <c r="B35" s="109" t="str">
        <v>Kinh phí sữa chữa , bảo dưỡng nhà xe, sân trường Trường THPT Gia Nghĩa (trước sáp nhập)</v>
      </c>
      <c r="C35" s="110">
        <v>0</v>
      </c>
    </row>
    <row r="36" spans="1:3" s="104" customFormat="1" ht="42" customHeight="1">
      <c r="A36" s="108">
        <f t="shared" si="1"/>
        <v>11</v>
      </c>
      <c r="B36" s="109" t="str">
        <v xml:space="preserve">Kinh phí khen thưởng năm 2026 theo nghị định 161/NĐ-CP ngày 15/05/2026 </v>
      </c>
      <c r="C36" s="110">
        <v>0</v>
      </c>
    </row>
    <row r="37" spans="1:3" s="104" customFormat="1" ht="42.6" customHeight="1">
      <c r="A37" s="108">
        <f t="shared" si="1"/>
        <v>12</v>
      </c>
      <c r="B37" s="109" t="str">
        <v>Gia hạn phần mềm misa</v>
      </c>
      <c r="C37" s="110">
        <v>0</v>
      </c>
    </row>
    <row r="38" spans="1:3" s="104" customFormat="1" ht="33" customHeight="1">
      <c r="A38" s="108">
        <f t="shared" si="1"/>
        <v>13</v>
      </c>
      <c r="B38" s="109" t="str">
        <v>Kinh phí Cấp bù học phí</v>
      </c>
      <c r="C38" s="110">
        <v>0</v>
      </c>
    </row>
    <row r="39" spans="1:3" s="104" customFormat="1" ht="33" customHeight="1">
      <c r="A39" s="108">
        <f t="shared" si="1"/>
        <v>14</v>
      </c>
      <c r="B39" s="109" t="str">
        <v xml:space="preserve">Kinh phí Đảng </v>
      </c>
      <c r="C39" s="110">
        <v>0</v>
      </c>
    </row>
    <row r="40" spans="1:3" s="104" customFormat="1" ht="33" customHeight="1">
      <c r="A40" s="108">
        <f t="shared" si="1"/>
        <v>15</v>
      </c>
      <c r="B40" s="109" t="str">
        <v>Chế độ bồi dưỡng và chế độ trang phục đối với giáo viên thể dục</v>
      </c>
      <c r="C40" s="110">
        <v>0</v>
      </c>
    </row>
    <row r="41" spans="1:3" s="104" customFormat="1" ht="33" customHeight="1">
      <c r="A41" s="108">
        <f t="shared" si="1"/>
        <v>16</v>
      </c>
      <c r="B41" s="109" t="str">
        <v>Kinh phí thực hiện cho giáo viên dạy cho học sinh khuyết tật theo Nghị định 28/2012/NĐ-CP</v>
      </c>
      <c r="C41" s="110">
        <v>0</v>
      </c>
    </row>
    <row r="42" spans="1:3" s="104" customFormat="1" ht="33" customHeight="1">
      <c r="A42" s="108">
        <f t="shared" si="1"/>
        <v>17</v>
      </c>
      <c r="B42" s="109" t="str">
        <v>Kinh phí thực hiện CCTL</v>
      </c>
      <c r="C42" s="111">
        <v>0</v>
      </c>
    </row>
    <row r="43" spans="1:3" s="104" customFormat="1" ht="42"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04" customFormat="1" ht="28.5" customHeight="1">
      <c r="A44" s="101">
        <f t="shared" si="1"/>
        <v>19</v>
      </c>
      <c r="B44" s="102" t="str">
        <v>Dự toán giữ lại</v>
      </c>
      <c r="C44" s="103">
        <v>0</v>
      </c>
    </row>
    <row r="45" spans="1:3" s="104" customFormat="1" ht="28.5" customHeight="1">
      <c r="A45" s="101">
        <f t="shared" si="1"/>
        <v>20</v>
      </c>
      <c r="B45" s="102" t="str">
        <v>Dự toán giữ lại</v>
      </c>
      <c r="C45" s="103">
        <v>0</v>
      </c>
    </row>
    <row r="46" spans="1:3" s="100" customFormat="1" ht="24" customHeight="1">
      <c r="A46" s="97" t="s">
        <v>178</v>
      </c>
      <c r="B46" s="98" t="s">
        <v>2</v>
      </c>
      <c r="C46" s="107">
        <f>'TONG HOP'!AG116</f>
        <v>1098197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dimension ref="A1:C46"/>
  <sheetViews>
    <sheetView topLeftCell="A29"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HOP'!B117</f>
        <v>Trường THPT Đức Tân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HOP'!E117:K117)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HOP'!M117:AF117)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HOP'!AG117</f>
        <v>1071351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HOP'!B118</f>
        <v>Trường THPT Đức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HOP'!E118:K118)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HOP'!M118:AF118)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HOP'!AG118</f>
        <v>1071352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HOP'!B119</f>
        <v>Trường THPT Hùng Vương – Hoài Đức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HOP'!E119:K119)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HOP'!M119:AF119)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HOP'!AG119</f>
        <v>1007698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dimension ref="A1:C46"/>
  <sheetViews>
    <sheetView topLeftCell="A20"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HOP'!B120</f>
        <v xml:space="preserve">Trường PT Dân tộc nội trú </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HOP'!E120:K120)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HOP'!M120:AF120)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HOP'!AG120</f>
        <v>1042612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0"/>
  <dimension ref="A1:C46"/>
  <sheetViews>
    <sheetView topLeftCell="A23"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HOP'!B121</f>
        <v>Trường THPT Chuyên Trần Hưng Đạo</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HOP'!E121:K121)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HOP'!M121:AF121)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HOP'!AG121</f>
        <v>1038592</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dimension ref="A1:C46"/>
  <sheetViews>
    <sheetView topLeftCell="A14"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HOP'!B122</f>
        <v>Trường THPT Nguyễn Văn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HOP'!E122:K122)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HOP'!M122:AF122)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HOP'!AG122</f>
        <v>1040724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dimension ref="A1:C46"/>
  <sheetViews>
    <sheetView topLeftCell="A17"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HOP'!B123</f>
        <v>Trường THPT Lương Thế Vinh – Hàm Kiệm</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HOP'!E123:K123)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HOP'!M123:AF123)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HOP'!AG123</f>
        <v>1040630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3"/>
  <dimension ref="A1:C46"/>
  <sheetViews>
    <sheetView topLeftCell="A20"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HOP'!B124</f>
        <v>Trường THPT Nguyễn Trường Tộ</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HOP'!E124:K124)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HOP'!M124:AF124)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HOP'!AG124</f>
        <v>1040631</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4"/>
  <dimension ref="A1:C46"/>
  <sheetViews>
    <sheetView topLeftCell="A23"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HOP'!B125</f>
        <v>Trường THPT Nguyễn Văn Trỗi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HOP'!E125:K125)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HOP'!M125:AF125)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HOP'!AG125</f>
        <v>1005735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5"/>
  <dimension ref="A1:C46"/>
  <sheetViews>
    <sheetView topLeftCell="A14"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HOP'!B126</f>
        <v>Trường THPT Huỳnh Thúc Kháng – Sơn Mỹ</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HOP'!E126:K126)</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HOP'!M126:AF126)</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HOP'!AG126</f>
        <v>1120423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dimension ref="A1:C46"/>
  <sheetViews>
    <sheetView topLeftCell="A20"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HOP'!B127</f>
        <v>Trường THPT Quang Trung – Nam Thành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HOP'!E127:K127)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HOP'!M127:AF127)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HOP'!AG127</f>
        <v>1007705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7"/>
  <dimension ref="A1:C46"/>
  <sheetViews>
    <sheetView topLeftCell="A17"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HOP'!B128</f>
        <v>Trường THPT Tánh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HOP'!E128:K128)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HOP'!M128:AF128)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HOP'!AG128</f>
        <v>1010270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8"/>
  <dimension ref="A1:C46"/>
  <sheetViews>
    <sheetView topLeftCell="A14"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HOP'!B129</f>
        <v>Trường THPT Ngô Quyền</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180</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HOP'!E129:K129)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HOP'!M129:AF129)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HOP'!AG129</f>
        <v>1010249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9"/>
  <dimension ref="A1:C46"/>
  <sheetViews>
    <sheetView topLeftCell="A20" workbookViewId="0">
      <selection activeCell="F37" sqref="F37"/>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HOP'!B131</f>
        <v>Trung tâm GDNN-GDTX Di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HOP'!E131:K131)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HOP'!M131:AF131)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HOP'!AG131</f>
        <v>1011665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0"/>
  <dimension ref="A1:C46"/>
  <sheetViews>
    <sheetView topLeftCell="A19"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HOP'!B132</f>
        <v>Trung tâm GDNN-GDTX Bảo Lộc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s="104" customFormat="1" ht="15.6">
      <c r="A6" s="144" t="s">
        <v>82</v>
      </c>
      <c r="B6" s="144"/>
      <c r="C6" s="97" t="s">
        <v>83</v>
      </c>
    </row>
    <row r="7" spans="1:3" s="104" customFormat="1" ht="15.6" hidden="1">
      <c r="A7" s="97" t="s">
        <v>104</v>
      </c>
      <c r="B7" s="98" t="s">
        <v>176</v>
      </c>
      <c r="C7" s="112"/>
    </row>
    <row r="8" spans="1:3" s="104" customFormat="1" ht="15.6" hidden="1">
      <c r="A8" s="101"/>
      <c r="B8" s="98" t="s">
        <v>173</v>
      </c>
      <c r="C8" s="112">
        <f>SUM(C9:C10)</f>
        <v>0</v>
      </c>
    </row>
    <row r="9" spans="1:3" s="104" customFormat="1" ht="15.6" hidden="1">
      <c r="A9" s="101"/>
      <c r="B9" s="113" t="s">
        <v>97</v>
      </c>
      <c r="C9" s="110">
        <v>0</v>
      </c>
    </row>
    <row r="10" spans="1:3" s="104" customFormat="1" ht="15.6" hidden="1">
      <c r="A10" s="101"/>
      <c r="B10" s="113" t="s">
        <v>98</v>
      </c>
      <c r="C10" s="110">
        <v>0</v>
      </c>
    </row>
    <row r="11" spans="1:3" s="104" customFormat="1" ht="15.6" hidden="1">
      <c r="A11" s="101"/>
      <c r="B11" s="98" t="s">
        <v>174</v>
      </c>
      <c r="C11" s="112">
        <f>SUM(C12:C13)</f>
        <v>0</v>
      </c>
    </row>
    <row r="12" spans="1:3" s="104" customFormat="1" ht="15.6" hidden="1">
      <c r="A12" s="101"/>
      <c r="B12" s="113" t="s">
        <v>97</v>
      </c>
      <c r="C12" s="110">
        <v>0</v>
      </c>
    </row>
    <row r="13" spans="1:3" s="104" customFormat="1" ht="15.6" hidden="1">
      <c r="A13" s="101"/>
      <c r="B13" s="113" t="s">
        <v>98</v>
      </c>
      <c r="C13" s="110">
        <v>0</v>
      </c>
    </row>
    <row r="14" spans="1:3" s="100" customFormat="1" ht="15.6" hidden="1">
      <c r="A14" s="97"/>
      <c r="B14" s="98" t="s">
        <v>175</v>
      </c>
      <c r="C14" s="112">
        <v>0</v>
      </c>
    </row>
    <row r="15" spans="1:3" s="100" customFormat="1" ht="21.6" customHeight="1">
      <c r="A15" s="97"/>
      <c r="B15" s="98" t="s">
        <v>177</v>
      </c>
      <c r="C15" s="99">
        <f>C17+C25</f>
        <v>0</v>
      </c>
    </row>
    <row r="16" spans="1:3" s="100" customFormat="1" ht="21.6" customHeight="1">
      <c r="A16" s="97"/>
      <c r="B16" s="98" t="s">
        <v>99</v>
      </c>
      <c r="C16" s="99"/>
    </row>
    <row r="17" spans="1:3" s="100" customFormat="1" ht="21.6" customHeight="1">
      <c r="A17" s="97" t="s">
        <v>7</v>
      </c>
      <c r="B17" s="98" t="s">
        <v>100</v>
      </c>
      <c r="C17" s="99">
        <f>SUM(C18:C24)</f>
        <v>0</v>
      </c>
    </row>
    <row r="18" spans="1:3" s="104" customFormat="1" ht="21.6" customHeight="1">
      <c r="A18" s="101">
        <v>1</v>
      </c>
      <c r="B18" s="102" t="str">
        <f t="array" ref="B18:B24">TRANSPOSE('TONG HOP'!E5:K5)</f>
        <v>NSNN hỗ trợ chi thường xuyên cho đơn vị sự nghiệp công lập</v>
      </c>
      <c r="C18" s="103">
        <f t="array" ref="C18:C24">TRANSPOSE('TONG HOP'!E132:K132)</f>
        <v>0</v>
      </c>
    </row>
    <row r="19" spans="1:3" s="104" customFormat="1" ht="21.6" customHeight="1">
      <c r="A19" s="101">
        <f>A18+1</f>
        <v>2</v>
      </c>
      <c r="B19" s="102" t="str">
        <v>Kinh phí cho hợp đồng hỗ trợ phục vụ</v>
      </c>
      <c r="C19" s="103">
        <v>0</v>
      </c>
    </row>
    <row r="20" spans="1:3" s="104" customFormat="1" ht="21.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1" customHeight="1">
      <c r="A25" s="97" t="s">
        <v>8</v>
      </c>
      <c r="B25" s="106" t="s">
        <v>101</v>
      </c>
      <c r="C25" s="99">
        <f>SUM(C26:C45)</f>
        <v>0</v>
      </c>
    </row>
    <row r="26" spans="1:3" s="114" customFormat="1" ht="46.2" customHeight="1">
      <c r="A26" s="108">
        <v>1</v>
      </c>
      <c r="B26" s="109" t="str">
        <f t="array" ref="B26:B45">TRANSPOSE('TONG HOP'!M5:AF5)</f>
        <v>Kinh phí hỗ trợ chi phí học tập theo Nghị định số 238/2025/NĐ-CP</v>
      </c>
      <c r="C26" s="110">
        <f t="array" ref="C26:C45">TRANSPOSE('TONG HOP'!M132:AF132)</f>
        <v>0</v>
      </c>
    </row>
    <row r="27" spans="1:3" s="114" customFormat="1" ht="46.2" customHeight="1">
      <c r="A27" s="108">
        <f>A26+1</f>
        <v>2</v>
      </c>
      <c r="B27" s="109" t="str">
        <v>Kinh phí hỗ trợ học bổng theo Thông tư số 42/2013/TTLT-BGDĐT-BLĐTBXH</v>
      </c>
      <c r="C27" s="110">
        <v>0</v>
      </c>
    </row>
    <row r="28" spans="1:3" s="114" customFormat="1" ht="25.2" customHeight="1">
      <c r="A28" s="108">
        <f t="shared" ref="A28:A45" si="1">A27+1</f>
        <v>3</v>
      </c>
      <c r="B28" s="109" t="str">
        <v>Kinh phí hỗ trợ tiền ăn ở theo Nghị định số 66/2025/NĐ-CP</v>
      </c>
      <c r="C28" s="110">
        <v>0</v>
      </c>
    </row>
    <row r="29" spans="1:3" s="114" customFormat="1" ht="25.2" customHeight="1">
      <c r="A29" s="108">
        <f t="shared" si="1"/>
        <v>4</v>
      </c>
      <c r="B29" s="109" t="str">
        <v>Kinh phí hỗ trợ học bổng theo Nghị định số 57/2017/NĐ-CP</v>
      </c>
      <c r="C29" s="110">
        <v>0</v>
      </c>
    </row>
    <row r="30" spans="1:3" s="114" customFormat="1" ht="51.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14" customFormat="1" ht="71.400000000000006"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14" customFormat="1" ht="55.2" customHeight="1">
      <c r="A32" s="108">
        <f t="shared" si="1"/>
        <v>7</v>
      </c>
      <c r="B32" s="109" t="str">
        <v>Mua sắm trang thiết bị, sữa chữa trường học</v>
      </c>
      <c r="C32" s="110">
        <v>0</v>
      </c>
    </row>
    <row r="33" spans="1:3" s="114" customFormat="1" ht="42.6" customHeight="1">
      <c r="A33" s="108">
        <f t="shared" si="1"/>
        <v>8</v>
      </c>
      <c r="B33" s="109" t="str">
        <v>Kinh phí thực hiện dạy học 2 buổi/ngày năm học 2025-2026</v>
      </c>
      <c r="C33" s="110">
        <v>0</v>
      </c>
    </row>
    <row r="34" spans="1:3" s="114" customFormat="1" ht="39" customHeight="1">
      <c r="A34" s="108">
        <f t="shared" si="1"/>
        <v>9</v>
      </c>
      <c r="B34" s="109" t="str">
        <v xml:space="preserve">Kinh phí thực hiện chế độ, chính sách theo
Nghị định số 154/2025/NĐ-CP ngày 15/6/2025 của Chính phủ
</v>
      </c>
      <c r="C34" s="110">
        <v>0</v>
      </c>
    </row>
    <row r="35" spans="1:3" s="114" customFormat="1" ht="47.4" customHeight="1">
      <c r="A35" s="108">
        <f t="shared" si="1"/>
        <v>10</v>
      </c>
      <c r="B35" s="109" t="str">
        <v>Kinh phí sữa chữa , bảo dưỡng nhà xe, sân trường Trường THPT Gia Nghĩa (trước sáp nhập)</v>
      </c>
      <c r="C35" s="110">
        <v>0</v>
      </c>
    </row>
    <row r="36" spans="1:3" s="114" customFormat="1" ht="54.6" customHeight="1">
      <c r="A36" s="108">
        <f t="shared" si="1"/>
        <v>11</v>
      </c>
      <c r="B36" s="109" t="str">
        <v xml:space="preserve">Kinh phí khen thưởng năm 2026 theo nghị định 161/NĐ-CP ngày 15/05/2026 </v>
      </c>
      <c r="C36" s="110">
        <v>0</v>
      </c>
    </row>
    <row r="37" spans="1:3" s="114" customFormat="1" ht="48.6" customHeight="1">
      <c r="A37" s="108">
        <f t="shared" si="1"/>
        <v>12</v>
      </c>
      <c r="B37" s="109" t="str">
        <v>Gia hạn phần mềm misa</v>
      </c>
      <c r="C37" s="110">
        <v>0</v>
      </c>
    </row>
    <row r="38" spans="1:3" s="114" customFormat="1" ht="25.2" customHeight="1">
      <c r="A38" s="108">
        <f t="shared" si="1"/>
        <v>13</v>
      </c>
      <c r="B38" s="109" t="str">
        <v>Kinh phí Cấp bù học phí</v>
      </c>
      <c r="C38" s="110">
        <v>0</v>
      </c>
    </row>
    <row r="39" spans="1:3" s="114" customFormat="1" ht="25.2" customHeight="1">
      <c r="A39" s="108">
        <f t="shared" si="1"/>
        <v>14</v>
      </c>
      <c r="B39" s="109" t="str">
        <v xml:space="preserve">Kinh phí Đảng </v>
      </c>
      <c r="C39" s="110">
        <v>0</v>
      </c>
    </row>
    <row r="40" spans="1:3" s="114" customFormat="1" ht="25.2" customHeight="1">
      <c r="A40" s="108">
        <f t="shared" si="1"/>
        <v>15</v>
      </c>
      <c r="B40" s="109" t="str">
        <v>Chế độ bồi dưỡng và chế độ trang phục đối với giáo viên thể dục</v>
      </c>
      <c r="C40" s="110">
        <v>0</v>
      </c>
    </row>
    <row r="41" spans="1:3" s="114" customFormat="1" ht="25.2" customHeight="1">
      <c r="A41" s="108">
        <f t="shared" si="1"/>
        <v>16</v>
      </c>
      <c r="B41" s="109" t="str">
        <v>Kinh phí thực hiện cho giáo viên dạy cho học sinh khuyết tật theo Nghị định 28/2012/NĐ-CP</v>
      </c>
      <c r="C41" s="110">
        <v>0</v>
      </c>
    </row>
    <row r="42" spans="1:3" s="114" customFormat="1" ht="25.2" customHeight="1">
      <c r="A42" s="108">
        <f t="shared" si="1"/>
        <v>17</v>
      </c>
      <c r="B42" s="109" t="str">
        <v>Kinh phí thực hiện CCTL</v>
      </c>
      <c r="C42" s="111">
        <v>0</v>
      </c>
    </row>
    <row r="43" spans="1:3" s="114" customFormat="1" ht="45.6"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14" customFormat="1" ht="28.5" customHeight="1">
      <c r="A44" s="108">
        <f t="shared" si="1"/>
        <v>19</v>
      </c>
      <c r="B44" s="109" t="str">
        <v>Dự toán giữ lại</v>
      </c>
      <c r="C44" s="110">
        <v>0</v>
      </c>
    </row>
    <row r="45" spans="1:3" s="114" customFormat="1" ht="28.5" customHeight="1">
      <c r="A45" s="108">
        <f t="shared" si="1"/>
        <v>20</v>
      </c>
      <c r="B45" s="109" t="str">
        <v>Dự toán giữ lại</v>
      </c>
      <c r="C45" s="110">
        <v>0</v>
      </c>
    </row>
    <row r="46" spans="1:3" s="117" customFormat="1" ht="25.2" customHeight="1">
      <c r="A46" s="115" t="s">
        <v>178</v>
      </c>
      <c r="B46" s="115" t="s">
        <v>2</v>
      </c>
      <c r="C46" s="116">
        <f>'TONG HOP'!AG132</f>
        <v>1011667</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C46"/>
  <sheetViews>
    <sheetView topLeftCell="A20" workbookViewId="0">
      <selection activeCell="F39" sqref="F39"/>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HOP'!B133</f>
        <v>Trung tâm GDNN-GDTX Đạ Huoai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HOP'!E133:K133)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HOP'!M133:AF133)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HOP'!AG133</f>
        <v>1083303</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dimension ref="A1:C46"/>
  <sheetViews>
    <sheetView topLeftCell="A17" workbookViewId="0">
      <selection activeCell="F39" sqref="F39"/>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HOP'!B134</f>
        <v>Trung tâm GDNN-GDTX Đức Trọng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HOP'!E134:K134)</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HOP'!M134:AF134)</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HOP'!AG134</f>
        <v>1157666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dimension ref="A1:C46"/>
  <sheetViews>
    <sheetView topLeftCell="A28" workbookViewId="0">
      <selection activeCell="F39" sqref="F39"/>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HOP'!B135</f>
        <v>Trung tâm GDNN-GDTX Lâm Hà</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HOP'!E135:K135)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HOP'!M135:AF135)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HOP'!AG135</f>
        <v>1157669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4"/>
  <dimension ref="A1:C46"/>
  <sheetViews>
    <sheetView topLeftCell="A20" workbookViewId="0">
      <selection activeCell="A2" sqref="A2:C2"/>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40.799999999999997" customHeight="1">
      <c r="A1" s="143" t="s">
        <v>231</v>
      </c>
      <c r="B1" s="143"/>
      <c r="C1" s="143"/>
    </row>
    <row r="2" spans="1:3" ht="17.399999999999999">
      <c r="A2" s="139" t="str">
        <f>'TONG HOP'!B136</f>
        <v>Trung tâm GDTX Đà Lạt</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s="104" customFormat="1" ht="15.6">
      <c r="A6" s="144" t="s">
        <v>82</v>
      </c>
      <c r="B6" s="144"/>
      <c r="C6" s="97" t="s">
        <v>83</v>
      </c>
    </row>
    <row r="7" spans="1:3" s="104" customFormat="1" ht="15.6" hidden="1">
      <c r="A7" s="97" t="s">
        <v>104</v>
      </c>
      <c r="B7" s="98" t="s">
        <v>176</v>
      </c>
      <c r="C7" s="112"/>
    </row>
    <row r="8" spans="1:3" s="104" customFormat="1" ht="15.6" hidden="1">
      <c r="A8" s="101"/>
      <c r="B8" s="98" t="s">
        <v>173</v>
      </c>
      <c r="C8" s="112">
        <f>SUM(C9:C10)</f>
        <v>0</v>
      </c>
    </row>
    <row r="9" spans="1:3" s="104" customFormat="1" ht="15.6" hidden="1">
      <c r="A9" s="101"/>
      <c r="B9" s="113" t="s">
        <v>97</v>
      </c>
      <c r="C9" s="110">
        <v>0</v>
      </c>
    </row>
    <row r="10" spans="1:3" s="104" customFormat="1" ht="15.6" hidden="1">
      <c r="A10" s="101"/>
      <c r="B10" s="113" t="s">
        <v>98</v>
      </c>
      <c r="C10" s="110">
        <v>0</v>
      </c>
    </row>
    <row r="11" spans="1:3" s="104" customFormat="1" ht="15.6" hidden="1">
      <c r="A11" s="101"/>
      <c r="B11" s="98" t="s">
        <v>174</v>
      </c>
      <c r="C11" s="112">
        <f>SUM(C12:C13)</f>
        <v>0</v>
      </c>
    </row>
    <row r="12" spans="1:3" s="104" customFormat="1" ht="15.6" hidden="1">
      <c r="A12" s="101"/>
      <c r="B12" s="113" t="s">
        <v>97</v>
      </c>
      <c r="C12" s="110">
        <v>0</v>
      </c>
    </row>
    <row r="13" spans="1:3" s="104" customFormat="1" ht="15.6" hidden="1">
      <c r="A13" s="101"/>
      <c r="B13" s="113" t="s">
        <v>98</v>
      </c>
      <c r="C13" s="110">
        <v>0</v>
      </c>
    </row>
    <row r="14" spans="1:3" s="100" customFormat="1" ht="15.6" hidden="1">
      <c r="A14" s="97"/>
      <c r="B14" s="98" t="s">
        <v>175</v>
      </c>
      <c r="C14" s="112">
        <v>0</v>
      </c>
    </row>
    <row r="15" spans="1:3" s="100" customFormat="1" ht="21.6" customHeight="1">
      <c r="A15" s="97"/>
      <c r="B15" s="98" t="s">
        <v>177</v>
      </c>
      <c r="C15" s="99">
        <f>C17+C25</f>
        <v>0</v>
      </c>
    </row>
    <row r="16" spans="1:3" s="100" customFormat="1" ht="21.6" customHeight="1">
      <c r="A16" s="97"/>
      <c r="B16" s="98" t="s">
        <v>99</v>
      </c>
      <c r="C16" s="99"/>
    </row>
    <row r="17" spans="1:3" s="100" customFormat="1" ht="21.6" customHeight="1">
      <c r="A17" s="97" t="s">
        <v>7</v>
      </c>
      <c r="B17" s="98" t="s">
        <v>100</v>
      </c>
      <c r="C17" s="99">
        <f>SUM(C18:C24)</f>
        <v>0</v>
      </c>
    </row>
    <row r="18" spans="1:3" s="104" customFormat="1" ht="21.6" customHeight="1">
      <c r="A18" s="101">
        <v>1</v>
      </c>
      <c r="B18" s="102" t="str">
        <f t="array" ref="B18:B24">TRANSPOSE('TONG HOP'!E5:K5)</f>
        <v>NSNN hỗ trợ chi thường xuyên cho đơn vị sự nghiệp công lập</v>
      </c>
      <c r="C18" s="103">
        <f t="array" ref="C18:C24">TRANSPOSE('TONG HOP'!E136:K136)</f>
        <v>0</v>
      </c>
    </row>
    <row r="19" spans="1:3" s="104" customFormat="1" ht="21.6" customHeight="1">
      <c r="A19" s="101">
        <f>A18+1</f>
        <v>2</v>
      </c>
      <c r="B19" s="102" t="str">
        <v>Kinh phí cho hợp đồng hỗ trợ phục vụ</v>
      </c>
      <c r="C19" s="103">
        <v>0</v>
      </c>
    </row>
    <row r="20" spans="1:3" s="104" customFormat="1" ht="21.6" customHeight="1">
      <c r="A20" s="101">
        <f t="shared" ref="A20:A24" si="0">A19+1</f>
        <v>3</v>
      </c>
      <c r="B20" s="102" t="str">
        <v>Chi hoạt động thường xuyên</v>
      </c>
      <c r="C20" s="103">
        <v>0</v>
      </c>
    </row>
    <row r="21" spans="1:3" s="104" customFormat="1" ht="26.25" customHeight="1">
      <c r="A21" s="101">
        <f t="shared" si="0"/>
        <v>4</v>
      </c>
      <c r="B21" s="102" t="str">
        <v>Dự toán giữ lại</v>
      </c>
      <c r="C21" s="103">
        <v>0</v>
      </c>
    </row>
    <row r="22" spans="1:3" s="104" customFormat="1" ht="15.6" hidden="1">
      <c r="A22" s="101">
        <f t="shared" si="0"/>
        <v>5</v>
      </c>
      <c r="B22" s="102" t="str">
        <v>nội dung 5</v>
      </c>
      <c r="C22" s="103">
        <v>0</v>
      </c>
    </row>
    <row r="23" spans="1:3" s="105" customFormat="1" ht="15.6" hidden="1">
      <c r="A23" s="101">
        <f t="shared" si="0"/>
        <v>6</v>
      </c>
      <c r="B23" s="102" t="str">
        <v>nội dung 6</v>
      </c>
      <c r="C23" s="103">
        <v>0</v>
      </c>
    </row>
    <row r="24" spans="1:3" s="105" customFormat="1" ht="15.6" hidden="1">
      <c r="A24" s="101">
        <f t="shared" si="0"/>
        <v>7</v>
      </c>
      <c r="B24" s="102" t="str">
        <v>nội dung 7</v>
      </c>
      <c r="C24" s="103">
        <v>0</v>
      </c>
    </row>
    <row r="25" spans="1:3" s="100" customFormat="1" ht="21" customHeight="1">
      <c r="A25" s="97" t="s">
        <v>8</v>
      </c>
      <c r="B25" s="106" t="s">
        <v>101</v>
      </c>
      <c r="C25" s="99">
        <f>SUM(C26:C45)</f>
        <v>0</v>
      </c>
    </row>
    <row r="26" spans="1:3" s="114" customFormat="1" ht="46.2" customHeight="1">
      <c r="A26" s="108">
        <v>1</v>
      </c>
      <c r="B26" s="109" t="str">
        <f t="array" ref="B26:B45">TRANSPOSE('TONG HOP'!M5:AF5)</f>
        <v>Kinh phí hỗ trợ chi phí học tập theo Nghị định số 238/2025/NĐ-CP</v>
      </c>
      <c r="C26" s="110">
        <f t="array" ref="C26:C45">TRANSPOSE('TONG HOP'!M136:AF136)</f>
        <v>0</v>
      </c>
    </row>
    <row r="27" spans="1:3" s="114" customFormat="1" ht="46.2" customHeight="1">
      <c r="A27" s="108">
        <f>A26+1</f>
        <v>2</v>
      </c>
      <c r="B27" s="109" t="str">
        <v>Kinh phí hỗ trợ học bổng theo Thông tư số 42/2013/TTLT-BGDĐT-BLĐTBXH</v>
      </c>
      <c r="C27" s="110">
        <v>0</v>
      </c>
    </row>
    <row r="28" spans="1:3" s="114" customFormat="1" ht="25.2" customHeight="1">
      <c r="A28" s="108">
        <f t="shared" ref="A28:A45" si="1">A27+1</f>
        <v>3</v>
      </c>
      <c r="B28" s="109" t="str">
        <v>Kinh phí hỗ trợ tiền ăn ở theo Nghị định số 66/2025/NĐ-CP</v>
      </c>
      <c r="C28" s="110">
        <v>0</v>
      </c>
    </row>
    <row r="29" spans="1:3" s="114" customFormat="1" ht="25.2" customHeight="1">
      <c r="A29" s="108">
        <f t="shared" si="1"/>
        <v>4</v>
      </c>
      <c r="B29" s="109" t="str">
        <v>Kinh phí hỗ trợ học bổng theo Nghị định số 57/2017/NĐ-CP</v>
      </c>
      <c r="C29" s="110">
        <v>0</v>
      </c>
    </row>
    <row r="30" spans="1:3" s="114" customFormat="1" ht="51.6" customHeight="1">
      <c r="A30" s="108">
        <f t="shared" si="1"/>
        <v>5</v>
      </c>
      <c r="B30" s="109" t="str">
        <v>Chế độ, chính sách cho hợp đồng chuyên môn, nghiệp vụ trong các đơn vị sự nghiệp công lập do ngân sách nhà nước bảo đảm chi thường xuyên thuộc lĩnh vực giáo dục theo Nghị quyết của HĐND tỉnh</v>
      </c>
      <c r="C30" s="110">
        <v>0</v>
      </c>
    </row>
    <row r="31" spans="1:3" s="114" customFormat="1" ht="71.400000000000006" customHeight="1">
      <c r="A31" s="108">
        <f t="shared" si="1"/>
        <v>6</v>
      </c>
      <c r="B31" s="109" t="str">
        <v>Chính sách hợp đồng thực hiện công việc hỗ trợ, phục vụ hoạt động thường xuyên của cơ quan đơn vị do lãnh đạo cơ quan quyết định</v>
      </c>
      <c r="C31" s="110">
        <v>0</v>
      </c>
    </row>
    <row r="32" spans="1:3" s="114" customFormat="1" ht="55.2" customHeight="1">
      <c r="A32" s="108">
        <f t="shared" si="1"/>
        <v>7</v>
      </c>
      <c r="B32" s="109" t="str">
        <v>Mua sắm trang thiết bị, sữa chữa trường học</v>
      </c>
      <c r="C32" s="110">
        <v>0</v>
      </c>
    </row>
    <row r="33" spans="1:3" s="114" customFormat="1" ht="42.6" customHeight="1">
      <c r="A33" s="108">
        <f t="shared" si="1"/>
        <v>8</v>
      </c>
      <c r="B33" s="109" t="str">
        <v>Kinh phí thực hiện dạy học 2 buổi/ngày năm học 2025-2026</v>
      </c>
      <c r="C33" s="110">
        <v>0</v>
      </c>
    </row>
    <row r="34" spans="1:3" s="114" customFormat="1" ht="39" customHeight="1">
      <c r="A34" s="108">
        <f t="shared" si="1"/>
        <v>9</v>
      </c>
      <c r="B34" s="109" t="str">
        <v xml:space="preserve">Kinh phí thực hiện chế độ, chính sách theo
Nghị định số 154/2025/NĐ-CP ngày 15/6/2025 của Chính phủ
</v>
      </c>
      <c r="C34" s="110">
        <v>0</v>
      </c>
    </row>
    <row r="35" spans="1:3" s="114" customFormat="1" ht="47.4" customHeight="1">
      <c r="A35" s="108">
        <f t="shared" si="1"/>
        <v>10</v>
      </c>
      <c r="B35" s="109" t="str">
        <v>Kinh phí sữa chữa , bảo dưỡng nhà xe, sân trường Trường THPT Gia Nghĩa (trước sáp nhập)</v>
      </c>
      <c r="C35" s="110">
        <v>0</v>
      </c>
    </row>
    <row r="36" spans="1:3" s="114" customFormat="1" ht="54.6" customHeight="1">
      <c r="A36" s="108">
        <f t="shared" si="1"/>
        <v>11</v>
      </c>
      <c r="B36" s="109" t="str">
        <v xml:space="preserve">Kinh phí khen thưởng năm 2026 theo nghị định 161/NĐ-CP ngày 15/05/2026 </v>
      </c>
      <c r="C36" s="110">
        <v>0</v>
      </c>
    </row>
    <row r="37" spans="1:3" s="114" customFormat="1" ht="48.6" customHeight="1">
      <c r="A37" s="108">
        <f t="shared" si="1"/>
        <v>12</v>
      </c>
      <c r="B37" s="109" t="str">
        <v>Gia hạn phần mềm misa</v>
      </c>
      <c r="C37" s="110">
        <v>0</v>
      </c>
    </row>
    <row r="38" spans="1:3" s="114" customFormat="1" ht="25.2" customHeight="1">
      <c r="A38" s="108">
        <f t="shared" si="1"/>
        <v>13</v>
      </c>
      <c r="B38" s="109" t="str">
        <v>Kinh phí Cấp bù học phí</v>
      </c>
      <c r="C38" s="110">
        <v>0</v>
      </c>
    </row>
    <row r="39" spans="1:3" s="114" customFormat="1" ht="25.2" customHeight="1">
      <c r="A39" s="108">
        <f t="shared" si="1"/>
        <v>14</v>
      </c>
      <c r="B39" s="109" t="str">
        <v xml:space="preserve">Kinh phí Đảng </v>
      </c>
      <c r="C39" s="110">
        <v>0</v>
      </c>
    </row>
    <row r="40" spans="1:3" s="114" customFormat="1" ht="25.2" customHeight="1">
      <c r="A40" s="108">
        <f t="shared" si="1"/>
        <v>15</v>
      </c>
      <c r="B40" s="109" t="str">
        <v>Chế độ bồi dưỡng và chế độ trang phục đối với giáo viên thể dục</v>
      </c>
      <c r="C40" s="110">
        <v>0</v>
      </c>
    </row>
    <row r="41" spans="1:3" s="114" customFormat="1" ht="25.2" customHeight="1">
      <c r="A41" s="108">
        <f t="shared" si="1"/>
        <v>16</v>
      </c>
      <c r="B41" s="109" t="str">
        <v>Kinh phí thực hiện cho giáo viên dạy cho học sinh khuyết tật theo Nghị định 28/2012/NĐ-CP</v>
      </c>
      <c r="C41" s="110">
        <v>0</v>
      </c>
    </row>
    <row r="42" spans="1:3" s="114" customFormat="1" ht="25.2" customHeight="1">
      <c r="A42" s="108">
        <f t="shared" si="1"/>
        <v>17</v>
      </c>
      <c r="B42" s="109" t="str">
        <v>Kinh phí thực hiện CCTL</v>
      </c>
      <c r="C42" s="111">
        <v>0</v>
      </c>
    </row>
    <row r="43" spans="1:3" s="114" customFormat="1" ht="45.6" customHeight="1">
      <c r="A43" s="108">
        <f t="shared" si="1"/>
        <v>18</v>
      </c>
      <c r="B43" s="109" t="str">
        <v>Kinh phí bổ sung dự toán chi NSNN năm 2026 
để thực hiện truy lĩnh kinh phí phụ cấp độc hại, nguy hiểm đối với
nhân viên thiết bị, thí nghiệm</v>
      </c>
      <c r="C43" s="110">
        <v>0</v>
      </c>
    </row>
    <row r="44" spans="1:3" s="114" customFormat="1" ht="28.5" customHeight="1">
      <c r="A44" s="108">
        <f t="shared" si="1"/>
        <v>19</v>
      </c>
      <c r="B44" s="109" t="str">
        <v>Dự toán giữ lại</v>
      </c>
      <c r="C44" s="110">
        <v>0</v>
      </c>
    </row>
    <row r="45" spans="1:3" s="114" customFormat="1" ht="28.5" customHeight="1">
      <c r="A45" s="108">
        <f t="shared" si="1"/>
        <v>20</v>
      </c>
      <c r="B45" s="109" t="str">
        <v>Dự toán giữ lại</v>
      </c>
      <c r="C45" s="110">
        <v>0</v>
      </c>
    </row>
    <row r="46" spans="1:3" s="117" customFormat="1" ht="25.2" customHeight="1">
      <c r="A46" s="115" t="s">
        <v>178</v>
      </c>
      <c r="B46" s="115" t="s">
        <v>2</v>
      </c>
      <c r="C46" s="116">
        <f>'TONG HOP'!AG136</f>
        <v>1157678</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dimension ref="A1:C46"/>
  <sheetViews>
    <sheetView topLeftCell="A20" workbookViewId="0">
      <selection activeCell="F39" sqref="F39"/>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HOP'!B137</f>
        <v>Trung tâm GDNN–GDTX Tuy Đức</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HOP'!E137:K137)</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HOP'!M137:AF137)</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HOP'!AG137</f>
        <v>1124554</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dimension ref="A1:C46"/>
  <sheetViews>
    <sheetView topLeftCell="A20" workbookViewId="0">
      <selection activeCell="E40" sqref="E4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HOP'!B138</f>
        <v>Trung tâm GDNN–GDTX Đắk Mil</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HOP'!E138:K138)</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HOP'!M138:AF138)</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HOP'!AG138</f>
        <v>1117665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dimension ref="A1:C46"/>
  <sheetViews>
    <sheetView topLeftCell="A20" workbookViewId="0">
      <selection activeCell="E40" sqref="E4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HOP'!B139</f>
        <v>Trung tâm GDTX – Ngoại ngữ Tin học tỉnh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HOP'!E139:K139)</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HOP'!M139:AF139)</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HOP'!AG139</f>
        <v>3029286</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dimension ref="A1:C46"/>
  <sheetViews>
    <sheetView topLeftCell="A20" workbookViewId="0">
      <selection activeCell="E40" sqref="E4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HOP'!B140</f>
        <v>Trung tâm GDTX-GDNN Bắc Bình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HOP'!E140:K140)</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HOP'!M140:AF140)</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HOP'!AG140</f>
        <v>1122705</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dimension ref="A1:C46"/>
  <sheetViews>
    <sheetView topLeftCell="A23" workbookViewId="0">
      <selection activeCell="E40" sqref="E4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HOP'!B141</f>
        <v>Trung tâm GDTX-GDNN LaGi</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HOP'!E141:K141)</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HOP'!M141:AF141)</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HOP'!AG141</f>
        <v>1040669</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dimension ref="A1:C46"/>
  <sheetViews>
    <sheetView topLeftCell="A17" workbookViewId="0">
      <selection activeCell="E40" sqref="E4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HOP'!B142</f>
        <v>Trung tâm GDTX-GDNN Đức Linh</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HOP'!E142:K142)</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HOP'!M142:AF142)</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HOP'!AG142</f>
        <v>1032150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dimension ref="A1:C46"/>
  <sheetViews>
    <sheetView topLeftCell="A31" workbookViewId="0">
      <selection activeCell="E40" sqref="E4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HOP'!B143</f>
        <v>Trung tâm GDTX-GDNN Phú Quý</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181</v>
      </c>
      <c r="B4" s="141"/>
      <c r="C4" s="141"/>
    </row>
    <row r="5" spans="1:3">
      <c r="B5" s="1"/>
      <c r="C5" s="4" t="s">
        <v>96</v>
      </c>
    </row>
    <row r="6" spans="1:3">
      <c r="A6" s="138" t="s">
        <v>82</v>
      </c>
      <c r="B6" s="138"/>
      <c r="C6" s="23"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3"/>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HOP'!E143:K143)</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HOP'!M143:AF143)</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HOP'!AG143</f>
        <v>1026230</v>
      </c>
    </row>
  </sheetData>
  <mergeCells count="5">
    <mergeCell ref="A1:C1"/>
    <mergeCell ref="A2:C2"/>
    <mergeCell ref="A3:C3"/>
    <mergeCell ref="A4:C4"/>
    <mergeCell ref="A6:B6"/>
  </mergeCells>
  <pageMargins left="0.7" right="0.7" top="0.75" bottom="0.75" header="0.3" footer="0.3"/>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2"/>
  <dimension ref="A1:C46"/>
  <sheetViews>
    <sheetView topLeftCell="A17" workbookViewId="0">
      <selection activeCell="D50" sqref="D50"/>
    </sheetView>
  </sheetViews>
  <sheetFormatPr defaultColWidth="6.1796875" defaultRowHeight="16.8"/>
  <cols>
    <col min="1" max="1" width="4.1796875" style="46" customWidth="1"/>
    <col min="2" max="2" width="47.81640625" style="3" customWidth="1"/>
    <col min="3" max="3" width="17.6328125" style="3" customWidth="1"/>
    <col min="4" max="4" width="6.1796875" style="3"/>
    <col min="5" max="5" width="39.08984375" style="3" customWidth="1"/>
    <col min="6" max="6" width="35.08984375" style="3" customWidth="1"/>
    <col min="7" max="16384" width="6.1796875" style="3"/>
  </cols>
  <sheetData>
    <row r="1" spans="1:3" ht="17.399999999999999">
      <c r="A1" s="139" t="s">
        <v>81</v>
      </c>
      <c r="B1" s="139"/>
      <c r="C1" s="139"/>
    </row>
    <row r="2" spans="1:3" ht="17.399999999999999">
      <c r="A2" s="139" t="str">
        <f>'TONG HOP'!B145</f>
        <v>Trường Tình thương</v>
      </c>
      <c r="B2" s="139"/>
      <c r="C2" s="139"/>
    </row>
    <row r="3" spans="1:3" s="32" customFormat="1" ht="40.5" customHeight="1">
      <c r="A3" s="140" t="str">
        <f>'TONG HOP'!A2:AH2</f>
        <v>(Kèm theo Quyết định số                 /QĐ-SGDĐT ngày        tháng 10 năm 2026 của Sở Giáo dục và Đào tạo tỉnh Lâm Đồng)</v>
      </c>
      <c r="B3" s="140"/>
      <c r="C3" s="140"/>
    </row>
    <row r="4" spans="1:3">
      <c r="A4" s="142" t="s">
        <v>179</v>
      </c>
      <c r="B4" s="141"/>
      <c r="C4" s="141"/>
    </row>
    <row r="5" spans="1:3">
      <c r="B5" s="1"/>
      <c r="C5" s="4" t="s">
        <v>96</v>
      </c>
    </row>
    <row r="6" spans="1:3">
      <c r="A6" s="138" t="s">
        <v>82</v>
      </c>
      <c r="B6" s="138"/>
      <c r="C6" s="21" t="s">
        <v>83</v>
      </c>
    </row>
    <row r="7" spans="1:3">
      <c r="A7" s="44" t="s">
        <v>104</v>
      </c>
      <c r="B7" s="38" t="s">
        <v>176</v>
      </c>
      <c r="C7" s="6"/>
    </row>
    <row r="8" spans="1:3">
      <c r="A8" s="7"/>
      <c r="B8" s="38" t="s">
        <v>173</v>
      </c>
      <c r="C8" s="6">
        <f>SUM(C9:C10)</f>
        <v>0</v>
      </c>
    </row>
    <row r="9" spans="1:3" s="43" customFormat="1">
      <c r="A9" s="47"/>
      <c r="B9" s="41" t="s">
        <v>97</v>
      </c>
      <c r="C9" s="42">
        <v>0</v>
      </c>
    </row>
    <row r="10" spans="1:3" s="43" customFormat="1">
      <c r="A10" s="47"/>
      <c r="B10" s="41" t="s">
        <v>98</v>
      </c>
      <c r="C10" s="42">
        <v>0</v>
      </c>
    </row>
    <row r="11" spans="1:3">
      <c r="A11" s="7"/>
      <c r="B11" s="38" t="s">
        <v>174</v>
      </c>
      <c r="C11" s="6">
        <f>SUM(C12:C13)</f>
        <v>0</v>
      </c>
    </row>
    <row r="12" spans="1:3" s="43" customFormat="1">
      <c r="A12" s="47"/>
      <c r="B12" s="41" t="s">
        <v>97</v>
      </c>
      <c r="C12" s="42">
        <v>0</v>
      </c>
    </row>
    <row r="13" spans="1:3" s="43" customFormat="1">
      <c r="A13" s="47"/>
      <c r="B13" s="41" t="s">
        <v>98</v>
      </c>
      <c r="C13" s="42">
        <v>0</v>
      </c>
    </row>
    <row r="14" spans="1:3" s="40" customFormat="1">
      <c r="A14" s="44"/>
      <c r="B14" s="38" t="s">
        <v>175</v>
      </c>
      <c r="C14" s="39">
        <v>0</v>
      </c>
    </row>
    <row r="15" spans="1:3" s="40" customFormat="1">
      <c r="A15" s="44" t="s">
        <v>105</v>
      </c>
      <c r="B15" s="38" t="s">
        <v>177</v>
      </c>
      <c r="C15" s="48">
        <f>C17+C25</f>
        <v>0</v>
      </c>
    </row>
    <row r="16" spans="1:3" s="1" customFormat="1">
      <c r="A16" s="21"/>
      <c r="B16" s="5" t="s">
        <v>99</v>
      </c>
      <c r="C16" s="45"/>
    </row>
    <row r="17" spans="1:3" s="1" customFormat="1">
      <c r="A17" s="44" t="s">
        <v>7</v>
      </c>
      <c r="B17" s="5" t="s">
        <v>100</v>
      </c>
      <c r="C17" s="45">
        <f>SUM(C18:C24)</f>
        <v>0</v>
      </c>
    </row>
    <row r="18" spans="1:3">
      <c r="A18" s="7">
        <v>1</v>
      </c>
      <c r="B18" s="49" t="str">
        <f t="array" ref="B18:B24">TRANSPOSE('TONG HOP'!E5:K5)</f>
        <v>NSNN hỗ trợ chi thường xuyên cho đơn vị sự nghiệp công lập</v>
      </c>
      <c r="C18" s="60">
        <f t="array" ref="C18:C24">TRANSPOSE('TONG HOP'!E145:K145)</f>
        <v>0</v>
      </c>
    </row>
    <row r="19" spans="1:3">
      <c r="A19" s="7">
        <f>A18+1</f>
        <v>2</v>
      </c>
      <c r="B19" s="49" t="str">
        <v>Kinh phí cho hợp đồng hỗ trợ phục vụ</v>
      </c>
      <c r="C19" s="60">
        <v>0</v>
      </c>
    </row>
    <row r="20" spans="1:3">
      <c r="A20" s="7">
        <f t="shared" ref="A20:A24" si="0">A19+1</f>
        <v>3</v>
      </c>
      <c r="B20" s="49" t="str">
        <v>Chi hoạt động thường xuyên</v>
      </c>
      <c r="C20" s="60">
        <v>0</v>
      </c>
    </row>
    <row r="21" spans="1:3">
      <c r="A21" s="7">
        <f t="shared" si="0"/>
        <v>4</v>
      </c>
      <c r="B21" s="49" t="str">
        <v>Dự toán giữ lại</v>
      </c>
      <c r="C21" s="60">
        <v>0</v>
      </c>
    </row>
    <row r="22" spans="1:3">
      <c r="A22" s="7">
        <f t="shared" si="0"/>
        <v>5</v>
      </c>
      <c r="B22" s="49" t="str">
        <v>nội dung 5</v>
      </c>
      <c r="C22" s="60">
        <v>0</v>
      </c>
    </row>
    <row r="23" spans="1:3" s="2" customFormat="1">
      <c r="A23" s="7">
        <f t="shared" si="0"/>
        <v>6</v>
      </c>
      <c r="B23" s="49" t="str">
        <v>nội dung 6</v>
      </c>
      <c r="C23" s="60">
        <v>0</v>
      </c>
    </row>
    <row r="24" spans="1:3" s="2" customFormat="1">
      <c r="A24" s="7">
        <f t="shared" si="0"/>
        <v>7</v>
      </c>
      <c r="B24" s="49" t="str">
        <v>nội dung 7</v>
      </c>
      <c r="C24" s="60">
        <v>0</v>
      </c>
    </row>
    <row r="25" spans="1:3" s="1" customFormat="1">
      <c r="A25" s="44" t="s">
        <v>8</v>
      </c>
      <c r="B25" s="8" t="s">
        <v>101</v>
      </c>
      <c r="C25" s="45">
        <f>SUM(C26:C45)</f>
        <v>0</v>
      </c>
    </row>
    <row r="26" spans="1:3">
      <c r="A26" s="7">
        <v>1</v>
      </c>
      <c r="B26" s="49" t="str">
        <f t="array" ref="B26:B45">TRANSPOSE('TONG HOP'!M5:AF5)</f>
        <v>Kinh phí hỗ trợ chi phí học tập theo Nghị định số 238/2025/NĐ-CP</v>
      </c>
      <c r="C26" s="60">
        <f t="array" ref="C26:C45">TRANSPOSE('TONG HOP'!M145:AF145)</f>
        <v>0</v>
      </c>
    </row>
    <row r="27" spans="1:3">
      <c r="A27" s="7">
        <f>A26+1</f>
        <v>2</v>
      </c>
      <c r="B27" s="49" t="str">
        <v>Kinh phí hỗ trợ học bổng theo Thông tư số 42/2013/TTLT-BGDĐT-BLĐTBXH</v>
      </c>
      <c r="C27" s="60">
        <v>0</v>
      </c>
    </row>
    <row r="28" spans="1:3">
      <c r="A28" s="7">
        <f t="shared" ref="A28:A45" si="1">A27+1</f>
        <v>3</v>
      </c>
      <c r="B28" s="49" t="str">
        <v>Kinh phí hỗ trợ tiền ăn ở theo Nghị định số 66/2025/NĐ-CP</v>
      </c>
      <c r="C28" s="60">
        <v>0</v>
      </c>
    </row>
    <row r="29" spans="1:3">
      <c r="A29" s="7">
        <f t="shared" si="1"/>
        <v>4</v>
      </c>
      <c r="B29" s="49" t="str">
        <v>Kinh phí hỗ trợ học bổng theo Nghị định số 57/2017/NĐ-CP</v>
      </c>
      <c r="C29" s="60">
        <v>0</v>
      </c>
    </row>
    <row r="30" spans="1:3">
      <c r="A30" s="7">
        <f t="shared" si="1"/>
        <v>5</v>
      </c>
      <c r="B30" s="49" t="str">
        <v>Chế độ, chính sách cho hợp đồng chuyên môn, nghiệp vụ trong các đơn vị sự nghiệp công lập do ngân sách nhà nước bảo đảm chi thường xuyên thuộc lĩnh vực giáo dục theo Nghị quyết của HĐND tỉnh</v>
      </c>
      <c r="C30" s="60">
        <v>0</v>
      </c>
    </row>
    <row r="31" spans="1:3">
      <c r="A31" s="7">
        <f t="shared" si="1"/>
        <v>6</v>
      </c>
      <c r="B31" s="49" t="str">
        <v>Chính sách hợp đồng thực hiện công việc hỗ trợ, phục vụ hoạt động thường xuyên của cơ quan đơn vị do lãnh đạo cơ quan quyết định</v>
      </c>
      <c r="C31" s="60">
        <v>0</v>
      </c>
    </row>
    <row r="32" spans="1:3">
      <c r="A32" s="7">
        <f t="shared" si="1"/>
        <v>7</v>
      </c>
      <c r="B32" s="49" t="str">
        <v>Mua sắm trang thiết bị, sữa chữa trường học</v>
      </c>
      <c r="C32" s="60">
        <v>0</v>
      </c>
    </row>
    <row r="33" spans="1:3">
      <c r="A33" s="7">
        <f t="shared" si="1"/>
        <v>8</v>
      </c>
      <c r="B33" s="49" t="str">
        <v>Kinh phí thực hiện dạy học 2 buổi/ngày năm học 2025-2026</v>
      </c>
      <c r="C33" s="60">
        <v>0</v>
      </c>
    </row>
    <row r="34" spans="1:3">
      <c r="A34" s="7">
        <f t="shared" si="1"/>
        <v>9</v>
      </c>
      <c r="B34" s="49" t="str">
        <v xml:space="preserve">Kinh phí thực hiện chế độ, chính sách theo
Nghị định số 154/2025/NĐ-CP ngày 15/6/2025 của Chính phủ
</v>
      </c>
      <c r="C34" s="60">
        <v>0</v>
      </c>
    </row>
    <row r="35" spans="1:3">
      <c r="A35" s="7">
        <f t="shared" si="1"/>
        <v>10</v>
      </c>
      <c r="B35" s="49" t="str">
        <v>Kinh phí sữa chữa , bảo dưỡng nhà xe, sân trường Trường THPT Gia Nghĩa (trước sáp nhập)</v>
      </c>
      <c r="C35" s="60">
        <v>0</v>
      </c>
    </row>
    <row r="36" spans="1:3">
      <c r="A36" s="7">
        <f t="shared" si="1"/>
        <v>11</v>
      </c>
      <c r="B36" s="49" t="str">
        <v xml:space="preserve">Kinh phí khen thưởng năm 2026 theo nghị định 161/NĐ-CP ngày 15/05/2026 </v>
      </c>
      <c r="C36" s="60">
        <v>0</v>
      </c>
    </row>
    <row r="37" spans="1:3">
      <c r="A37" s="7">
        <f t="shared" si="1"/>
        <v>12</v>
      </c>
      <c r="B37" s="49" t="str">
        <v>Gia hạn phần mềm misa</v>
      </c>
      <c r="C37" s="60">
        <v>0</v>
      </c>
    </row>
    <row r="38" spans="1:3">
      <c r="A38" s="7">
        <f t="shared" si="1"/>
        <v>13</v>
      </c>
      <c r="B38" s="49" t="str">
        <v>Kinh phí Cấp bù học phí</v>
      </c>
      <c r="C38" s="60">
        <v>0</v>
      </c>
    </row>
    <row r="39" spans="1:3">
      <c r="A39" s="7">
        <f t="shared" si="1"/>
        <v>14</v>
      </c>
      <c r="B39" s="49" t="str">
        <v xml:space="preserve">Kinh phí Đảng </v>
      </c>
      <c r="C39" s="60">
        <v>0</v>
      </c>
    </row>
    <row r="40" spans="1:3">
      <c r="A40" s="7">
        <f t="shared" si="1"/>
        <v>15</v>
      </c>
      <c r="B40" s="49" t="str">
        <v>Chế độ bồi dưỡng và chế độ trang phục đối với giáo viên thể dục</v>
      </c>
      <c r="C40" s="60">
        <v>0</v>
      </c>
    </row>
    <row r="41" spans="1:3">
      <c r="A41" s="7">
        <f t="shared" si="1"/>
        <v>16</v>
      </c>
      <c r="B41" s="49" t="str">
        <v>Kinh phí thực hiện cho giáo viên dạy cho học sinh khuyết tật theo Nghị định 28/2012/NĐ-CP</v>
      </c>
      <c r="C41" s="60">
        <v>0</v>
      </c>
    </row>
    <row r="42" spans="1:3">
      <c r="A42" s="7">
        <f t="shared" si="1"/>
        <v>17</v>
      </c>
      <c r="B42" s="49" t="str">
        <v>Kinh phí thực hiện CCTL</v>
      </c>
      <c r="C42" s="63">
        <v>0</v>
      </c>
    </row>
    <row r="43" spans="1:3">
      <c r="A43" s="7">
        <f t="shared" si="1"/>
        <v>18</v>
      </c>
      <c r="B43" s="49" t="str">
        <v>Kinh phí bổ sung dự toán chi NSNN năm 2026 
để thực hiện truy lĩnh kinh phí phụ cấp độc hại, nguy hiểm đối với
nhân viên thiết bị, thí nghiệm</v>
      </c>
      <c r="C43" s="60">
        <v>0</v>
      </c>
    </row>
    <row r="44" spans="1:3">
      <c r="A44" s="7">
        <f t="shared" si="1"/>
        <v>19</v>
      </c>
      <c r="B44" s="49" t="str">
        <v>Dự toán giữ lại</v>
      </c>
      <c r="C44" s="60">
        <v>0</v>
      </c>
    </row>
    <row r="45" spans="1:3">
      <c r="A45" s="7">
        <f t="shared" si="1"/>
        <v>20</v>
      </c>
      <c r="B45" s="49" t="str">
        <v>Dự toán giữ lại</v>
      </c>
      <c r="C45" s="60">
        <v>0</v>
      </c>
    </row>
    <row r="46" spans="1:3" s="40" customFormat="1">
      <c r="A46" s="44" t="s">
        <v>178</v>
      </c>
      <c r="B46" s="38" t="s">
        <v>2</v>
      </c>
      <c r="C46" s="62">
        <f>'TONG HOP'!AG145</f>
        <v>1079958</v>
      </c>
    </row>
  </sheetData>
  <mergeCells count="5">
    <mergeCell ref="A1:C1"/>
    <mergeCell ref="A2:C2"/>
    <mergeCell ref="A3:C3"/>
    <mergeCell ref="A4:C4"/>
    <mergeCell ref="A6: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132</vt:i4>
      </vt:variant>
      <vt:variant>
        <vt:lpstr>Named Ranges</vt:lpstr>
      </vt:variant>
      <vt:variant>
        <vt:i4>1</vt:i4>
      </vt:variant>
    </vt:vector>
  </HeadingPairs>
  <TitlesOfParts>
    <vt:vector size="133" baseType="lpstr">
      <vt:lpstr>TONG HOP</vt:lpstr>
      <vt:lpstr>VPS</vt:lpstr>
      <vt:lpstr>GDHN-CL</vt:lpstr>
      <vt:lpstr>GDHN-GN</vt:lpstr>
      <vt:lpstr>DTNT-LĐ</vt:lpstr>
      <vt:lpstr>DTNT-Đateh</vt:lpstr>
      <vt:lpstr>Chuyen TLong</vt:lpstr>
      <vt:lpstr>BTX-ĐL</vt:lpstr>
      <vt:lpstr>TPhu-ĐL</vt:lpstr>
      <vt:lpstr>ĐĐa</vt:lpstr>
      <vt:lpstr>TSon</vt:lpstr>
      <vt:lpstr>CLang</vt:lpstr>
      <vt:lpstr>TNung</vt:lpstr>
      <vt:lpstr>XTruong</vt:lpstr>
      <vt:lpstr>LBiang</vt:lpstr>
      <vt:lpstr>ĐSar</vt:lpstr>
      <vt:lpstr>ĐNhim</vt:lpstr>
      <vt:lpstr>ĐDuong</vt:lpstr>
      <vt:lpstr>HV-Dran</vt:lpstr>
      <vt:lpstr>Pro</vt:lpstr>
      <vt:lpstr>ĐTrong</vt:lpstr>
      <vt:lpstr>HHTham</vt:lpstr>
      <vt:lpstr>NTBinh</vt:lpstr>
      <vt:lpstr>NBK-TaHine</vt:lpstr>
      <vt:lpstr>CVA-HThanh</vt:lpstr>
      <vt:lpstr>LTV-ĐTrong</vt:lpstr>
      <vt:lpstr>LHa</vt:lpstr>
      <vt:lpstr>THa</vt:lpstr>
      <vt:lpstr>HTK-LHa</vt:lpstr>
      <vt:lpstr>TLong-LH</vt:lpstr>
      <vt:lpstr>LQĐ-LHa</vt:lpstr>
      <vt:lpstr>NCThanh</vt:lpstr>
      <vt:lpstr>ĐTong</vt:lpstr>
      <vt:lpstr>PĐP-ĐRong</vt:lpstr>
      <vt:lpstr>VNGiap</vt:lpstr>
      <vt:lpstr>DiLinh</vt:lpstr>
      <vt:lpstr>TChinh-HNinh</vt:lpstr>
      <vt:lpstr>LHPhong</vt:lpstr>
      <vt:lpstr>NVXuan</vt:lpstr>
      <vt:lpstr>NH-ĐTThuong</vt:lpstr>
      <vt:lpstr>PBC-DLinh</vt:lpstr>
      <vt:lpstr>BLam</vt:lpstr>
      <vt:lpstr>LAn</vt:lpstr>
      <vt:lpstr>LThành</vt:lpstr>
      <vt:lpstr>LBac</vt:lpstr>
      <vt:lpstr>Chuyen BLoc</vt:lpstr>
      <vt:lpstr>BLoc</vt:lpstr>
      <vt:lpstr>LTPha</vt:lpstr>
      <vt:lpstr>LThanh</vt:lpstr>
      <vt:lpstr>LPhat</vt:lpstr>
      <vt:lpstr>ND-BLoc</vt:lpstr>
      <vt:lpstr>NTPhuong</vt:lpstr>
      <vt:lpstr>ĐHuoai</vt:lpstr>
      <vt:lpstr>ĐRi</vt:lpstr>
      <vt:lpstr>ĐTeh</vt:lpstr>
      <vt:lpstr>LQĐ-ĐTeh</vt:lpstr>
      <vt:lpstr>CTien</vt:lpstr>
      <vt:lpstr>GVien</vt:lpstr>
      <vt:lpstr>QT-CTien</vt:lpstr>
      <vt:lpstr>DTNT-KRno</vt:lpstr>
      <vt:lpstr>DTNT-ĐGlong</vt:lpstr>
      <vt:lpstr>DTNT-ĐMil</vt:lpstr>
      <vt:lpstr>DTNT-ĐRlap</vt:lpstr>
      <vt:lpstr>DTNT-ĐSong</vt:lpstr>
      <vt:lpstr>DTNT - TĐuc</vt:lpstr>
      <vt:lpstr>DTNT-CJut</vt:lpstr>
      <vt:lpstr>LHTrac</vt:lpstr>
      <vt:lpstr>QHoa</vt:lpstr>
      <vt:lpstr>CVA-GNghia</vt:lpstr>
      <vt:lpstr>Chuyen NCThanh</vt:lpstr>
      <vt:lpstr>ĐGlong</vt:lpstr>
      <vt:lpstr>ĐMil</vt:lpstr>
      <vt:lpstr>ĐSong</vt:lpstr>
      <vt:lpstr>DTNT-NTLong</vt:lpstr>
      <vt:lpstr>GNghia</vt:lpstr>
      <vt:lpstr>HV-QPhu</vt:lpstr>
      <vt:lpstr>KrNo</vt:lpstr>
      <vt:lpstr>LDuan</vt:lpstr>
      <vt:lpstr>LQĐ-TĐuc</vt:lpstr>
      <vt:lpstr>LTV-THanh</vt:lpstr>
      <vt:lpstr>NBK-NDong</vt:lpstr>
      <vt:lpstr>NĐChieu</vt:lpstr>
      <vt:lpstr>ND-ĐSak</vt:lpstr>
      <vt:lpstr>NTThanh</vt:lpstr>
      <vt:lpstr>PVĐong</vt:lpstr>
      <vt:lpstr>PBC-NDong</vt:lpstr>
      <vt:lpstr>PCT-CJut</vt:lpstr>
      <vt:lpstr>PĐP-ĐAn</vt:lpstr>
      <vt:lpstr>QT-ĐMil</vt:lpstr>
      <vt:lpstr>THĐao</vt:lpstr>
      <vt:lpstr>TPhu-NĐa</vt:lpstr>
      <vt:lpstr>TChinh-NCo</vt:lpstr>
      <vt:lpstr>TPhong</vt:lpstr>
      <vt:lpstr>HĐa</vt:lpstr>
      <vt:lpstr>BBinh</vt:lpstr>
      <vt:lpstr>NTMK</vt:lpstr>
      <vt:lpstr>HTBac</vt:lpstr>
      <vt:lpstr>PBC-PThiet</vt:lpstr>
      <vt:lpstr>PCT-PThiet</vt:lpstr>
      <vt:lpstr>PThiet</vt:lpstr>
      <vt:lpstr>BTX-MNe</vt:lpstr>
      <vt:lpstr>HTNam</vt:lpstr>
      <vt:lpstr>LTKiet</vt:lpstr>
      <vt:lpstr>NH-LGi</vt:lpstr>
      <vt:lpstr>HTan</vt:lpstr>
      <vt:lpstr>ĐTan</vt:lpstr>
      <vt:lpstr>ĐLinh</vt:lpstr>
      <vt:lpstr>HV-HĐuc</vt:lpstr>
      <vt:lpstr>DTNT</vt:lpstr>
      <vt:lpstr>Chuyen THĐao</vt:lpstr>
      <vt:lpstr>NVLinh</vt:lpstr>
      <vt:lpstr>LTV-HKiem</vt:lpstr>
      <vt:lpstr>NTTo</vt:lpstr>
      <vt:lpstr>NVTroi</vt:lpstr>
      <vt:lpstr>HTK-SMy</vt:lpstr>
      <vt:lpstr>QT-NThanh</vt:lpstr>
      <vt:lpstr>TLinh</vt:lpstr>
      <vt:lpstr>NQuyen</vt:lpstr>
      <vt:lpstr>GTTX-DLinh</vt:lpstr>
      <vt:lpstr>GDTX-BLoc</vt:lpstr>
      <vt:lpstr>GDTX-ĐHuoai</vt:lpstr>
      <vt:lpstr>GDTX-ĐTrong</vt:lpstr>
      <vt:lpstr>GDTX-LHa</vt:lpstr>
      <vt:lpstr>GDTX-ĐLat</vt:lpstr>
      <vt:lpstr>GDTX-TĐuc</vt:lpstr>
      <vt:lpstr>GDTX-ĐMil</vt:lpstr>
      <vt:lpstr>GDTX-NNThoc</vt:lpstr>
      <vt:lpstr>GDTX-BBinh</vt:lpstr>
      <vt:lpstr>GDTX-LGi</vt:lpstr>
      <vt:lpstr>GDTX-ĐLinh</vt:lpstr>
      <vt:lpstr>GDTX-PQuy</vt:lpstr>
      <vt:lpstr>TTThuong</vt:lpstr>
      <vt:lpstr>'TONG HOP'!Print_Titles</vt:lpstr>
    </vt:vector>
  </TitlesOfParts>
  <Company>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UYEN</cp:lastModifiedBy>
  <cp:lastPrinted>2026-04-19T11:51:08Z</cp:lastPrinted>
  <dcterms:created xsi:type="dcterms:W3CDTF">2024-12-31T08:16:00Z</dcterms:created>
  <dcterms:modified xsi:type="dcterms:W3CDTF">2026-10-08T03:49:00Z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CB5017781B13486C8AF5EE07694160EB_12</vt:lpwstr>
  </property>
  <property fmtid="{D5CDD505-2E9C-101B-9397-08002B2CF9AE}" pid="3" name="KSOProductBuildVer">
    <vt:lpwstr>1033-12.2.0.22549</vt:lpwstr>
  </property>
</Properties>
</file>